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exo No. 2" sheetId="1" r:id="rId5"/>
  </sheets>
  <definedNames>
    <definedName hidden="1" localSheetId="0" name="_xlnm._FilterDatabase">'Anexo No. 2'!$A$1:$AC$65</definedName>
  </definedNames>
  <calcPr/>
</workbook>
</file>

<file path=xl/sharedStrings.xml><?xml version="1.0" encoding="utf-8"?>
<sst xmlns="http://schemas.openxmlformats.org/spreadsheetml/2006/main" count="265" uniqueCount="195">
  <si>
    <t>No.</t>
  </si>
  <si>
    <t>Concepto</t>
  </si>
  <si>
    <t>Descripción</t>
  </si>
  <si>
    <t>Cotización No. 1</t>
  </si>
  <si>
    <t>Cotización No. 2</t>
  </si>
  <si>
    <t>Cotización No. 3</t>
  </si>
  <si>
    <t>Valor de referencia estudio de mercado</t>
  </si>
  <si>
    <t>Evidencia estudio de mercado</t>
  </si>
  <si>
    <t>Ítem del proceso</t>
  </si>
  <si>
    <t>Dotación de Sillas (Salas)</t>
  </si>
  <si>
    <t>Silla tapizada multiuso para espacios académicos, formativos y expositivos, con estructura metálica tubular en acero, asiento y espaldar acolchados con espuma de alta densidad, tapizado en tela resistente al tráfico medio–alto, diseño ergonómico sin apoyabrazos.
Capacidad mínima de carga: 100–120 kg.
Dimensiones aproximadas: altura total entre 75 y 85 cm.</t>
  </si>
  <si>
    <t xml:space="preserve">Cotización 1: Ikea
Cotización 2: Mublex Colombia
Cotización 3:  Compumuebles
      </t>
  </si>
  <si>
    <t>Dotación de mobiliario</t>
  </si>
  <si>
    <t>Dotación de Sillas (Escritorio)</t>
  </si>
  <si>
    <t>Silla operativa giratoria sin apoyabrazos, con base metálica o polimérica de cuatro (4) apoyos, estructura en acero, asiento y espaldar de alta resistencia.
Sistema de giro 360°.</t>
  </si>
  <si>
    <t>Cotización 1: Ikea
Cotización 2: Homecenter 
Cotización 3: Falabella</t>
  </si>
  <si>
    <t>Dotación de Mesas - Escritorio</t>
  </si>
  <si>
    <t>Escritorio 140 x 65 cm con superficie tipo madera y estructura metálica</t>
  </si>
  <si>
    <t>Cotización 1: Ikea
Cotización 2: Homecenter
Cotización 3: Mercado Libre</t>
  </si>
  <si>
    <t>Dotación de Mesa de Corte altura de 1.40</t>
  </si>
  <si>
    <t>Mesa de corte y dibujo de 1,80 x 1,20 x 0,94 m, con estructura reforzada en MDF o madera industrial, superficie en tablero laminado de mínimo 15 mm de espesor, diseñada para soportar actividades de corte y trabajo textil.</t>
  </si>
  <si>
    <t>Cotización 1: Dispropem
Cotización 2: Maquinas Titus
Cotización 3: Mercotex</t>
  </si>
  <si>
    <t>Dotación de Tableros</t>
  </si>
  <si>
    <t>Tablero en MDF o madera industrial de alta resistencia, dimensiones aproximadas 1,80 m x 1,20 m, espesor mínimo de 15 mm, acabado liso y resistente al desgaste, apto para instalación sobre estructura existente.</t>
  </si>
  <si>
    <t xml:space="preserve">Cotización 1: Artecma
Cotización 2: Mercado Libre
Cotización 3: Acrilicos Alfa y Policarbonatos SAS         </t>
  </si>
  <si>
    <t>Dotación de Perchero industrial para colgar las prendas con llantas y frenos (Rack)</t>
  </si>
  <si>
    <t>Perchero industrial metálico tipo rack para exhibición y almacenamiento de prendas, estructura tubular en acero de alta resistencia, barra superior para colgado, base con cuatro (4) ruedas giratorias, mínimo dos (2) con sistema de freno. Capacidad de carga media–alta, apto para uso institucional y talleres textiles.</t>
  </si>
  <si>
    <t xml:space="preserve">Cotización 1: Falabella
Cotización 2: Rejiplas
Cotización 3: Ikea  </t>
  </si>
  <si>
    <t>Dotación de Mesa - Cocina</t>
  </si>
  <si>
    <t>Mesa en acero inoxidable de 150 x 60 cm para soporte de estufa industrial, estructura reforzada, superficie resistente a altas temperaturas y patas niveladoras.</t>
  </si>
  <si>
    <t xml:space="preserve">Cotización 1: Homecenter
Cotización 2: Azero
Cotización 3: Mercado Libre       </t>
  </si>
  <si>
    <t>Dotación de Espejos</t>
  </si>
  <si>
    <t>Espejo de pie de cuerpo completo (aprox. 160–170 cm de alto), con marco resistente y soporte posterior autoportante.</t>
  </si>
  <si>
    <t>Cotización 1: Ikea
Cotización 2: Homecenter
Cotización 3: Homecenter</t>
  </si>
  <si>
    <t>Dotación de Lamparas</t>
  </si>
  <si>
    <t>Lámpara de mesa decorativa de aproximadamente 25 cm de diámetro, estructura en material resistente con difusor opalino, apta para bombillo LED</t>
  </si>
  <si>
    <t>Cotización 1: Ikea
Cotización 2: Blue Art
Cotización 3: Mercado Libre</t>
  </si>
  <si>
    <t>Dotación de Sillas (Poltronas)</t>
  </si>
  <si>
    <t>Poltrona para leer, diseño ergonómico sin brazos, respaldo integrado</t>
  </si>
  <si>
    <t>Cotización 1: Ikea
Cotización 2: Mublex Colombia
Cotización 3: Falabella</t>
  </si>
  <si>
    <t>Dotación de Mesas con Sillas</t>
  </si>
  <si>
    <t>Conjunto de mesa rectangular (aprox. 180–200 cm) y seis sillas en madera tratada o material resistente a la intemperie</t>
  </si>
  <si>
    <t xml:space="preserve">Cotización 1: Ikea
Cotización 2: Homcenter
Cotización 3: </t>
  </si>
  <si>
    <t>Dotación de TV 55"</t>
  </si>
  <si>
    <t>Televisor Smart TV de 55 pulgadas, tecnología LED o superior, conectividad WiFi, mínimo dos (2) puertos HDMI y un (1) puerto USB, sintonizador digital integrado, incluye control remoto y base.</t>
  </si>
  <si>
    <t>Cotización 1: Samsung
Cotización 2: Falabella
Cotización 3: Alkosto</t>
  </si>
  <si>
    <t>Dotación tecnológica - Equipos</t>
  </si>
  <si>
    <t>Dotación de Parlantes inhalambricos</t>
  </si>
  <si>
    <t>Parlantes portátiles inalámbricos con conectividad Bluetooth, batería recargable y potencia adecuada para uso institucional.</t>
  </si>
  <si>
    <t>Cotización 1: Homecenter
Cotización 2: Falabella
Cotización 3: Samsung</t>
  </si>
  <si>
    <t>Dotación de UPS FORZA 500VA</t>
  </si>
  <si>
    <t>Sistema de Alimentación Ininterrumpida (UPS) de 500 VA con AVR, salidas protegidas y batería interna recargable</t>
  </si>
  <si>
    <t>Cotización 1: Alkosto
Cotización 2: Mercado Libre
Cotización 3: Tecno Shopping</t>
  </si>
  <si>
    <t xml:space="preserve">Dotación tecnológica - Accesorios y complementos </t>
  </si>
  <si>
    <t>Dotación de Cables HDMI 5 mts</t>
  </si>
  <si>
    <t>Cable HDMI de 5 metros de longitud, compatible con transmisión de audio y video en alta definición, uso institucional para conexión de equipos audiovisuales.</t>
  </si>
  <si>
    <t>Cotización 1: Homecenter
Cotización 2: Panamericana
Cotización 3: Steren</t>
  </si>
  <si>
    <t>Dotación de Video Beam</t>
  </si>
  <si>
    <t>Video proyector con resolución mínima Full HD, brillo mínimo 3.000 lúmenes, entradas HDMI y VGA</t>
  </si>
  <si>
    <t>Cotización 1: Homecenter
Cotización 2: Alkosto
Cotización 3: Steren</t>
  </si>
  <si>
    <t>Dotación de Telón para Video Beam</t>
  </si>
  <si>
    <t>Pantalla de proyección para video beam, superficie blanca mate, formato estándar 4:3 o 16:9, con sistema manual o retráctil</t>
  </si>
  <si>
    <t>Cotización 1: Alkosto
Cotización 2: Falabella
Cotización 3: Steren</t>
  </si>
  <si>
    <t>Dotación de Dispositivo Tableta Pro con Sensor LiDAR</t>
  </si>
  <si>
    <t>Tablet de Alta Gama 11" o 13" (Pantalla OLED/Mini-LED). Procesador con motor neural. Sensor LiDAR indispensable para fotogrametría. Soporte para lápiz óptico activo de baja latencia.</t>
  </si>
  <si>
    <r>
      <rPr>
        <rFont val="Arial"/>
        <color rgb="FF1155CC"/>
        <sz val="10.0"/>
        <u/>
      </rPr>
      <t xml:space="preserve">iPad Pro (Chip M4) </t>
    </r>
    <r>
      <rPr>
        <rFont val="Arial"/>
        <color rgb="FF000000"/>
        <sz val="10.0"/>
        <u/>
      </rPr>
      <t xml:space="preserve">
 Precio Aprox: $5.500.000 - $8.000.000 COP 
 URL: https://www.mac-center.com/collections/</t>
    </r>
    <r>
      <rPr>
        <rFont val="Arial"/>
        <sz val="10.0"/>
      </rPr>
      <t xml:space="preserve">ipad-pro
</t>
    </r>
    <r>
      <rPr>
        <rFont val="Arial"/>
        <b/>
        <color rgb="FF000000"/>
        <sz val="10.0"/>
      </rPr>
      <t>Cotización 1: Ishop
Cotización 2: Alkomprar
Cotización 3: ktronix</t>
    </r>
  </si>
  <si>
    <t>Dotación de Lápiz Óptico Activo (Stylus)</t>
  </si>
  <si>
    <t>Lápiz digital de precisión profesional. Sensibilidad a la presión e inclinación. Baja latencia. Carga magnética inalámbrica. Compatible con arquitectura Chip M4. Funciones hápticas y de rotación.</t>
  </si>
  <si>
    <r>
      <rPr>
        <rFont val="Arial"/>
        <color rgb="FF1155CC"/>
        <sz val="10.0"/>
        <u/>
      </rPr>
      <t xml:space="preserve">Apple Pencil Pro </t>
    </r>
    <r>
      <rPr>
        <rFont val="Arial"/>
        <color rgb="FF000000"/>
        <sz val="10.0"/>
        <u/>
      </rPr>
      <t xml:space="preserve">
 Precio Aprox: $799.000 - $840.000 COP 
 URL: https://mac-center.com/products/2024-apple-pencil-pro-m</t>
    </r>
    <r>
      <rPr>
        <rFont val="Arial"/>
        <sz val="10.0"/>
      </rPr>
      <t xml:space="preserve">x2d3am-a
</t>
    </r>
    <r>
      <rPr>
        <rFont val="Arial"/>
        <b/>
        <color rgb="FF000000"/>
        <sz val="10.0"/>
      </rPr>
      <t>Cotización 1: Ishop
Cotización 2: Alkosto
Cotización 3: Éxito</t>
    </r>
  </si>
  <si>
    <t>Adquisición de Licencia Software Ilustración</t>
  </si>
  <si>
    <t>App profesional de dibujo rasterizado (Pago único). Motor de pinceles de 64 bits, soporte para lienzos de alta resolución, capas y exportación PSD.</t>
  </si>
  <si>
    <r>
      <rPr>
        <rFont val="Arial"/>
        <color rgb="FF1155CC"/>
        <sz val="10.0"/>
        <u/>
      </rPr>
      <t xml:space="preserve">Procreate </t>
    </r>
    <r>
      <rPr>
        <rFont val="Arial"/>
        <color rgb="FF000000"/>
        <sz val="10.0"/>
        <u/>
      </rPr>
      <t xml:space="preserve">
 Precio Aprox: $55.000 COP (Pago único) 
 URL: https://procre</t>
    </r>
    <r>
      <rPr>
        <rFont val="Arial"/>
        <sz val="10.0"/>
      </rPr>
      <t xml:space="preserve">ate.com/
</t>
    </r>
    <r>
      <rPr>
        <rFont val="Arial"/>
        <b/>
        <color rgb="FF000000"/>
        <sz val="10.0"/>
      </rPr>
      <t>Cotización 1: Procrate
Cotización 2: Tools
Cotización 3: Procrate Pocket</t>
    </r>
  </si>
  <si>
    <t>Dotación tecnológica - Licencias y software</t>
  </si>
  <si>
    <t>Dotación de Estación de Trabajo Portátil (Laptop)</t>
  </si>
  <si>
    <t>Computador Portátil tipo Workstation/Gamer. CPU Core i9 o Ryzen 9. GPU Dedicada NVIDIA RTX 4070/4080 (Mín. 8GB VRAM). 32GB RAM DDR5. SSD 1TB.</t>
  </si>
  <si>
    <r>
      <rPr>
        <rFont val="Arial"/>
        <sz val="10.0"/>
      </rPr>
      <t xml:space="preserve">ASUS ROG Zephyrus G16 (2024) 
 Precio Aprox: $11.000.000 - $14.000.000 COP 
 URL: </t>
    </r>
    <r>
      <rPr>
        <rFont val="Arial"/>
        <color rgb="FF1155CC"/>
        <sz val="10.0"/>
        <u/>
      </rPr>
      <t xml:space="preserve">https://rog.asus.com/co/laptops/rog-zephyrus/rog-zephyrus-g16-2024/
</t>
    </r>
    <r>
      <rPr>
        <rFont val="Arial"/>
        <b/>
        <sz val="10.0"/>
      </rPr>
      <t>Cotización 1: Alkosto
Cotización 2: Alkosto
Cotización 3: Éxito</t>
    </r>
  </si>
  <si>
    <t>Dotación de Plancha Industrial de Vapor</t>
  </si>
  <si>
    <t>Plancha industrial de vapor, sistema de generación continua de vapor, estructura resistente para uso intensivo,</t>
  </si>
  <si>
    <t>Cotización 1: Homecenter
Cotización 2: Falabella
Cotización 3: Maquinas Titus</t>
  </si>
  <si>
    <t>Dotación insumos y materiales</t>
  </si>
  <si>
    <t>Dotación de Caja de marcadores</t>
  </si>
  <si>
    <t>Caja de marcadores permanentes o borrables, aptos para uso en superficies textiles, papel o tablero, según requerimiento del proyecto.</t>
  </si>
  <si>
    <t>Cotización 1: Papeleria la gran 12
Cotización 2: Suescun
Cotización 3: La Gran Papeleria</t>
  </si>
  <si>
    <t>Dotación de Borradores</t>
  </si>
  <si>
    <t>Borradores para tablero acrílico o superficies reutilizables, de material liviano y resistente para uso institucional.</t>
  </si>
  <si>
    <t>Cotización 1: Papeleria la gran 12
Cotización 2: Panamerica
Cotización 3: Comercial papelera</t>
  </si>
  <si>
    <t>Dotación de Protector para plancha Teflon estándar</t>
  </si>
  <si>
    <t>Protector o suela adicional en material tipo teflón resistente al calor, compatible con planchas estándar, para protección de prendas durante el planchado.</t>
  </si>
  <si>
    <t>Cotización 1: Home Sentry
Cotización 2: Jumbo
Cotización 3: Easy</t>
  </si>
  <si>
    <t>Dotación de Frasco atomizador 120cc</t>
  </si>
  <si>
    <t>Frasco atomizador plástico de 120 cc con sistema de pulverización manual, apto para aplicación de líquidos en procesos textiles.</t>
  </si>
  <si>
    <t>Cotización 1: Equipos VET
Cotización 2: Tencoestilos
Cotización 3: La Ganza</t>
  </si>
  <si>
    <t>Dotación de Mesa de planchar</t>
  </si>
  <si>
    <t>Mesa de planchar plegable con estructura metálica y superficie acolchada resistente al calor, altura ajustable, uso institucional.</t>
  </si>
  <si>
    <t>Cotización 1: Falabella
Cotización 2: Easy
Cotización 3: Jumbo</t>
  </si>
  <si>
    <t>Dotación de Forro para mesa de planchar</t>
  </si>
  <si>
    <t>Forro o cubierta para mesa de planchar en material resistente al calor, compatible con mesas estándar.</t>
  </si>
  <si>
    <t>Cotización 1: Homecenter
Cotización 2: Ikea
Cotización 3: Easy</t>
  </si>
  <si>
    <t>Dotación de Maniqui de trabajo cuerpo completo</t>
  </si>
  <si>
    <t>Maniquí de cuerpo completo para confección y exhibición, estructura resistente con base estable, apto para procesos formativos en diseño y patronaje.</t>
  </si>
  <si>
    <t>Cotización 1: Vialambre
Cotización 2: Falabella
Cotización 3: Mercado Libre</t>
  </si>
  <si>
    <t>Dotación de Aros de luz</t>
  </si>
  <si>
    <t>Aros de luz LED con soporte ajustable y control de intensidad, aptos para fotografía, video y contenido digital.</t>
  </si>
  <si>
    <t>Cotización 1: Homecenter
Cotización 2: Panamerica
Cotización 3: Falabella</t>
  </si>
  <si>
    <t>Dotación de Tripodes</t>
  </si>
  <si>
    <t>Trípodes ajustables en altura, fabricados en material resistente, compatibles con cámaras, luces o equipos audiovisuales.</t>
  </si>
  <si>
    <t>Cotización 1: Lumen 
Cotización 2: Falabella
Cotización 3: Mercado Libre</t>
  </si>
  <si>
    <t>Dotación de Multitomas</t>
  </si>
  <si>
    <t>Regletas o multitomas eléctricas con múltiples salidas y protección contra sobrecarga, aptas para uso institucional</t>
  </si>
  <si>
    <t>Cotización 1: Homecenter
Cotización 2: Exito
Cotización 3: La Red Electronica</t>
  </si>
  <si>
    <t>Dotación de Micrófonos Inalámbrico</t>
  </si>
  <si>
    <t>Micrófono inalámbrico con transmisor y receptor, compatibles con consola de sonido.</t>
  </si>
  <si>
    <t>Cotización 1: Music Box
Cotización 2: Tienda del Músico
Cotización 3: Hipercentro Electrónico</t>
  </si>
  <si>
    <t>Dotación de Micrófonos Alámbrico</t>
  </si>
  <si>
    <t>Micrófono alámbrico dinámico con cable incluido y conexión XLR, compatible con consola de sonido y sistemas de amplificación.</t>
  </si>
  <si>
    <t>Cotización 1: Music Box
Cotización 2: Miche
Cotización 3: Hipercentro Electrónico</t>
  </si>
  <si>
    <t>Dotación de Kit incluye cuaderno cuadriculado de 100 hojas, lápiz mina negra, sacapuntas, borrador, lapicero rojo y azul, 1 portafolio y tijeras</t>
  </si>
  <si>
    <t>Kit de material formativo que incluye cuaderno cuadriculado de 100 hojas, lápiz mina negra, sacapuntas, borrador, lapiceros rojo y azul, portafolio y tijeras,</t>
  </si>
  <si>
    <t xml:space="preserve">Dotación de  Estufa eléctrica dos puestos </t>
  </si>
  <si>
    <t>Estufa eléctrica industrial de dos (2) puestos, estructura metálica resistente de sobreponer, con control independiente de temperatura por puesto.</t>
  </si>
  <si>
    <t>Cotización No.1: Superior SAS
Cotización No. 2: Falabella
Cotización No. 3: Mercado Libre</t>
  </si>
  <si>
    <t>Dotación de Ollas aluminio teñido</t>
  </si>
  <si>
    <t>Olla de aluminio 100 litros con orejas y tapa</t>
  </si>
  <si>
    <t>Cotización No.1: Aluminios Alfusa
Cotización No. 2: El Surtidor
Cotización No. 3: La bumanguesa</t>
  </si>
  <si>
    <t>Impresión de banner</t>
  </si>
  <si>
    <t xml:space="preserve">Suministro en instalacion de  baking en banner impreso de 1,50x3,00 ( no inlcuye elaboracion de artes ) </t>
  </si>
  <si>
    <t xml:space="preserve">Cotización 1: GRUPO 4
Cotización 2: ELEMENTOS
Cotización 3: AL SUR		</t>
  </si>
  <si>
    <t>Impresiones</t>
  </si>
  <si>
    <t>Impresión de cuadernillos</t>
  </si>
  <si>
    <t>Servicio de impresión de cuadernillos formativos en papel bond o propalcote, impresión blanco y negro o color, con encuadernación tipo grapado o anillado, 
Libreta media carta, con 100 pag. Papel green pack de 120gr, hojas internar impresas a una tinta, portada: Green pack 340 gr full color,plastificado mate. Cocidads al caballete Cantidad: 200</t>
  </si>
  <si>
    <t>Cotización 1: Tono Gráfico Digital
Cotización 2: Litografía y Publicidad Nilvel Staff
Cotización 3: Buenos y Creativos</t>
  </si>
  <si>
    <t>Impresión de certificados</t>
  </si>
  <si>
    <t xml:space="preserve">Servicio de impresión de certificados en papel de mayor gramaje (opalina 340gr o similar), impresión a color o monocromática (4x0), según diseño institucional. Cantidad 50 - Tamaño carta. </t>
  </si>
  <si>
    <t>Impresión de piezas de señalización</t>
  </si>
  <si>
    <t>Servicio de impresión de piezas de señalización en pequeño o gran formato, en material adhesivo, vinilo o papel especializado, según requerimiento del proyecto.</t>
  </si>
  <si>
    <t>Cotización 1: Tono Gráfico Digital
Cotización 2: Litografía y Publicidad Nilvel Staff
Cotización 3:</t>
  </si>
  <si>
    <t xml:space="preserve">Refrigerio  </t>
  </si>
  <si>
    <t xml:space="preserve">El refrigerio debe incluir como mínimo 1 bebida, 1 proteico , 1 energético y 1 postre </t>
  </si>
  <si>
    <t>Maquieventos</t>
  </si>
  <si>
    <t>Alimentación</t>
  </si>
  <si>
    <t>Almuerzo</t>
  </si>
  <si>
    <t xml:space="preserve">El almuerzo debe incluir como mínimo 1 sopa, 1 proteico, 1 energético, 1 bebida y 1 postre </t>
  </si>
  <si>
    <t>Estación de café</t>
  </si>
  <si>
    <t>Estacion de café y Catering basico (agua, galletas  dulce y sal,  otros)</t>
  </si>
  <si>
    <t>Botella de agua</t>
  </si>
  <si>
    <t>Botella 600ml</t>
  </si>
  <si>
    <t>Cotización 1: Exito
Cotización 2: Jumbo
Cotización 3: Makro</t>
  </si>
  <si>
    <t>Transporte diurno hasta 4 pasajeros</t>
  </si>
  <si>
    <t xml:space="preserve">Automóvil, campero o camioneta con capacidad mínima de 4 pasajeros y el conductor, modelo 2020 o superior (1 hora diurna). </t>
  </si>
  <si>
    <t>Cotización 1: Reisen Grupo Empresarial SAS</t>
  </si>
  <si>
    <t>Transporte</t>
  </si>
  <si>
    <t>Transporte nocturno hasta 4 pasajeros</t>
  </si>
  <si>
    <t>Automóvil, campero o camioneta con capacidad mínima de 4 pasajeros y el conductor, modelo 2020 o superior (1 hora nocturna).</t>
  </si>
  <si>
    <t>Transporte diurno hasta 19 pasajeros</t>
  </si>
  <si>
    <t xml:space="preserve">Microbus con capacidad  de 16 a 19 pasajeros , modelo 2018  o superior (1 hora diurna). 
</t>
  </si>
  <si>
    <t>Transporte nocturno hasta 19 pasajeros</t>
  </si>
  <si>
    <t xml:space="preserve">Microbus con capacidad  de 16 a 19 pasajeros , modelo 2018  o superior (1 hora nocturna). 
</t>
  </si>
  <si>
    <t>Colombina para señalizacion de baños</t>
  </si>
  <si>
    <t>Producción técnica y logística de eventos, conferencias, clases magistrales, entre otros</t>
  </si>
  <si>
    <t>Servicios de aseo de baños</t>
  </si>
  <si>
    <t>Servicio de aseo de baños (inlcuye productos aseo y decoracion basica)</t>
  </si>
  <si>
    <t>Suministro productos de aseo para baños</t>
  </si>
  <si>
    <t>Suministro de productos de  aseo  papel higienico, toallas de papel, jabon en polvo; y decoracion basica</t>
  </si>
  <si>
    <t>Alquiler de sonido básico</t>
  </si>
  <si>
    <t>Sonido. Incluye Cableado, operarios, consola,  2 microfonos inalambricos , 2 cabinas JBL prx1. Para zona interior</t>
  </si>
  <si>
    <t>Alquiler de iluminación básica -Interior</t>
  </si>
  <si>
    <t>Iluminacion basica. Inlcuye  Cableado, operarios, sistemas de distribucion, 8 par led, 1 poste de iluminacion. Para zona interior</t>
  </si>
  <si>
    <t>Alquiler de iluminación básica -Exterior</t>
  </si>
  <si>
    <t>Iluminacion y ambientacion exterior  con bombillos tipo feria / luz color/ velas. Para zona exterior</t>
  </si>
  <si>
    <t>Alquiler de iluminación básica -Fachada</t>
  </si>
  <si>
    <t>Iluminacion fachada con 15  reflector  led  50 waths  para intemperie</t>
  </si>
  <si>
    <t xml:space="preserve">Cotización 1: GRUPO 4
Cotización 2: ELEMENTOS
Cotización 3: AL SUR                </t>
  </si>
  <si>
    <t>Alquiler de espacios</t>
  </si>
  <si>
    <t>Alquiler de espacios para la realización de eventos académicos y culturales, con disponibilidad para montaje técnico y atención de público.</t>
  </si>
  <si>
    <r>
      <rPr>
        <rFont val="Arial"/>
        <sz val="10.0"/>
      </rPr>
      <t xml:space="preserve">Cotización 1: Cámara de Comercio de Bogotá 860.007.322-9
https://www.ccb.org.co/Eventos-y-Capacitaciones/Espacios-para-eventos
Cotización 2: Universidad Jorge Tadeo Lozano 860.006.848-5
https://www.utadeo.edu.co/es/servicio/centro-de-eventos
Cotización 2: Hacienda Amevea – Auditorio 860.049.609-1
</t>
    </r>
    <r>
      <rPr>
        <rFont val="Arial"/>
        <color rgb="FF1155CC"/>
        <sz val="10.0"/>
        <u/>
      </rPr>
      <t>https://haciendamevea.com/pdf/tarifa%20alquiler%20asociados%202026%20hacienda%20amevea.pdf</t>
    </r>
  </si>
  <si>
    <t>Alquiler de planta electrica</t>
  </si>
  <si>
    <t>Alquiler de planta electrica 75kwa -Zona exterior e interior</t>
  </si>
  <si>
    <t>Contratación de mano de obra para proceso de confección y producción textil</t>
  </si>
  <si>
    <t>Contratación de personal operativo para procesos de confección y producción textil vinculada a muestras, exposiciones y procesos prácticos.</t>
  </si>
  <si>
    <t>Cotización No.1: Fundación amor real
Cotización No. 2: Lab Design
Cotización No- 3 : Eccodamar</t>
  </si>
  <si>
    <t>Mano de obra</t>
  </si>
  <si>
    <t>Libros de Innovación</t>
  </si>
  <si>
    <t>Prospectiva e Innovación</t>
  </si>
  <si>
    <t>Cotización No.1: Plaza y Janes
Cotización No. 2: Iberlibro
Cotización No- 3 : Amazon</t>
  </si>
  <si>
    <t>Dotación de Libros</t>
  </si>
  <si>
    <t>Más que diseño de experiencia (UX)</t>
  </si>
  <si>
    <t>Cotización No.1: Libros Digitales
Cotización No. 2: MercadoLibre
Cotización No- 3 : Alphalibre</t>
  </si>
  <si>
    <t>Lobros de Diseño</t>
  </si>
  <si>
    <t>The History of Graphic Design. 45th</t>
  </si>
  <si>
    <t>Cotización No.1: Taschen
Cotización No. 2: IberLibro
Cotización No- 3 : Amazon</t>
  </si>
  <si>
    <t>History of Press Graphics. 1819–1921</t>
  </si>
  <si>
    <t>Cotización No.1: Taschen
Cotización No. 2: Amazon
Cotización No- 3 : buscaLibre</t>
  </si>
  <si>
    <t>Porcentaje de administración</t>
  </si>
  <si>
    <t xml:space="preserve">Es el porcentaje de administración que se aplicará sobre los bienes y servicios efectivamente adquiridos o contratados para la ejecución de las actividades requeridas  en el marco del contrato.
Este porcentaje corresponderá a los costos indirectos asociados a la gestión operativa del contrato, incluyendo, entre otros: gestión administrativa y logística de proveedores, coordinación operativa, procesos de cotización, contratación y seguimiento, gestión documental, control y supervisión interna de los servicios, costos administrativos asociados a la operación.
Este porcentaje permanecerá fijo durante toda la ejecución contractual y no podrá ser modificado.
</t>
  </si>
  <si>
    <r>
      <rPr>
        <rFont val="Arial"/>
        <sz val="10.0"/>
      </rPr>
      <t xml:space="preserve">Procesos con objeto similar:
No. 1: Agencia Nacional de Infraestructura – ANI
Prestación de servicios de operador logístico para la planeación, organización y ejecución de eventos institucionales.
</t>
    </r>
    <r>
      <rPr>
        <rFont val="Arial"/>
        <color rgb="FF1155CC"/>
        <sz val="10.0"/>
        <u/>
      </rPr>
      <t xml:space="preserve">https://www.ani.gov.co/sites/default/files/hiring/29200/2581/anexo_no_5_propuesta_economica.pd
</t>
    </r>
    <r>
      <rPr>
        <rFont val="Arial"/>
        <sz val="10.0"/>
      </rPr>
      <t xml:space="preserve">
No. 2: Ministerio de Tecnologías de la Información y las Comunicaciones – MinTIC
Prestación de servicios de operación logística integral para la organización y ejecución de eventos institucionales del Ministerio.
</t>
    </r>
    <r>
      <rPr>
        <rFont val="Arial"/>
        <color rgb="FF1155CC"/>
        <sz val="10.0"/>
        <u/>
      </rPr>
      <t>https://community.secop.gov.co/Public/Tendering/OpportunityDetail/Index?noticeUID=CO1.NTC.1229460</t>
    </r>
    <r>
      <rPr>
        <rFont val="Arial"/>
        <sz val="10.0"/>
      </rPr>
      <t xml:space="preserve">
No. 3: Instituto Distrital de Recreación y Deporte – IDRD
Prestación de servicios logísticos para la planeación, producción y ejecución de eventos deportivos e institucionales.
</t>
    </r>
    <r>
      <rPr>
        <rFont val="Arial"/>
        <color rgb="FF1155CC"/>
        <sz val="10.0"/>
        <u/>
      </rPr>
      <t>https://community.secop.gov.co/Public/Tendering/OpportunityDetail/Index?noticeUID=CO1.NTC.315808</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</si>
</sst>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 $]#,##0"/>
  </numFmts>
  <fonts count="5">
    <font>
      <sz val="10.0"/>
      <color rgb="FF000000"/>
      <name val="Arial"/>
      <scheme val="minor"/>
    </font>
    <font>
      <b/>
      <sz val="10.0"/>
      <color theme="1"/>
      <name val="Arial"/>
    </font>
    <font>
      <sz val="10.0"/>
      <color theme="1"/>
      <name val="Arial"/>
    </font>
    <font>
      <color theme="1"/>
      <name val="Arial"/>
    </font>
    <font>
      <u/>
      <sz val="10.0"/>
      <color rgb="FF0000FF"/>
      <name val="Arial"/>
    </font>
  </fonts>
  <fills count="3">
    <fill>
      <patternFill patternType="none"/>
    </fill>
    <fill>
      <patternFill patternType="lightGray"/>
    </fill>
    <fill>
      <patternFill patternType="solid">
        <fgColor rgb="FF00B0F0"/>
        <bgColor rgb="FF00B0F0"/>
      </patternFill>
    </fill>
  </fills>
  <borders count="3">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0" fillId="0" fontId="2" numFmtId="0" xfId="0" applyAlignment="1" applyFont="1">
      <alignment shrinkToFit="0" vertical="top" wrapText="1"/>
    </xf>
    <xf borderId="1" fillId="0" fontId="1" numFmtId="0" xfId="0" applyAlignment="1" applyBorder="1" applyFont="1">
      <alignment horizontal="center" shrinkToFit="0" vertical="top" wrapText="1"/>
    </xf>
    <xf borderId="1" fillId="0" fontId="2" numFmtId="0" xfId="0" applyAlignment="1" applyBorder="1" applyFont="1">
      <alignment shrinkToFit="0" vertical="top" wrapText="1"/>
    </xf>
    <xf borderId="1" fillId="0" fontId="2" numFmtId="164" xfId="0" applyAlignment="1" applyBorder="1" applyFont="1" applyNumberFormat="1">
      <alignment horizontal="center" shrinkToFit="0" vertical="top" wrapText="1"/>
    </xf>
    <xf borderId="1" fillId="0" fontId="3" numFmtId="164" xfId="0" applyAlignment="1" applyBorder="1" applyFont="1" applyNumberFormat="1">
      <alignment horizontal="center" vertical="top"/>
    </xf>
    <xf borderId="1" fillId="0" fontId="2" numFmtId="0" xfId="0" applyAlignment="1" applyBorder="1" applyFont="1">
      <alignment readingOrder="0" shrinkToFit="0" vertical="top" wrapText="1"/>
    </xf>
    <xf borderId="1" fillId="0" fontId="2" numFmtId="164" xfId="0" applyAlignment="1" applyBorder="1" applyFont="1" applyNumberFormat="1">
      <alignment horizontal="center" readingOrder="0" shrinkToFit="0" vertical="top" wrapText="1"/>
    </xf>
    <xf borderId="1" fillId="0" fontId="4" numFmtId="0" xfId="0" applyAlignment="1" applyBorder="1" applyFont="1">
      <alignment readingOrder="0" shrinkToFit="0" vertical="top" wrapText="1"/>
    </xf>
    <xf borderId="1" fillId="0" fontId="2" numFmtId="164" xfId="0" applyAlignment="1" applyBorder="1" applyFont="1" applyNumberFormat="1">
      <alignment shrinkToFit="0" vertical="top" wrapText="1"/>
    </xf>
    <xf borderId="1" fillId="0" fontId="2" numFmtId="164" xfId="0" applyAlignment="1" applyBorder="1" applyFont="1" applyNumberFormat="1">
      <alignment horizontal="right" shrinkToFit="0" vertical="top" wrapText="1"/>
    </xf>
    <xf borderId="1" fillId="0" fontId="2" numFmtId="164" xfId="0" applyAlignment="1" applyBorder="1" applyFont="1" applyNumberFormat="1">
      <alignment horizontal="right" readingOrder="0" shrinkToFit="0" vertical="top" wrapText="1"/>
    </xf>
    <xf borderId="1" fillId="0" fontId="2" numFmtId="164" xfId="0" applyAlignment="1" applyBorder="1" applyFont="1" applyNumberFormat="1">
      <alignment readingOrder="0" shrinkToFit="0" vertical="top" wrapText="1"/>
    </xf>
    <xf borderId="1" fillId="0" fontId="1" numFmtId="0" xfId="0" applyAlignment="1" applyBorder="1" applyFont="1">
      <alignment horizontal="center" readingOrder="0" shrinkToFit="0" vertical="top" wrapText="1"/>
    </xf>
    <xf borderId="1" fillId="0" fontId="3" numFmtId="164" xfId="0" applyAlignment="1" applyBorder="1" applyFont="1" applyNumberFormat="1">
      <alignment readingOrder="0" shrinkToFit="0" vertical="top" wrapText="1"/>
    </xf>
    <xf borderId="2" fillId="0" fontId="3" numFmtId="164" xfId="0" applyAlignment="1" applyBorder="1" applyFont="1" applyNumberFormat="1">
      <alignment readingOrder="0" shrinkToFit="0" vertical="top" wrapText="1"/>
    </xf>
    <xf borderId="1" fillId="0" fontId="2" numFmtId="9" xfId="0" applyAlignment="1" applyBorder="1" applyFont="1" applyNumberFormat="1">
      <alignment readingOrder="0" shrinkToFit="0" vertical="top" wrapText="1"/>
    </xf>
    <xf borderId="0" fillId="0" fontId="2" numFmtId="164" xfId="0" applyAlignment="1" applyFont="1" applyNumberForma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oogle.com/search?q=https://www.mac-center.com/collections/ipad-pro" TargetMode="External"/><Relationship Id="rId2" Type="http://schemas.openxmlformats.org/officeDocument/2006/relationships/hyperlink" Target="https://mac-center.com/products/2024-apple-pencil-pro-mx2d3am-a" TargetMode="External"/><Relationship Id="rId3" Type="http://schemas.openxmlformats.org/officeDocument/2006/relationships/hyperlink" Target="https://procreate.com/" TargetMode="External"/><Relationship Id="rId4" Type="http://schemas.openxmlformats.org/officeDocument/2006/relationships/hyperlink" Target="https://rog.asus.com/co/laptops/rog-zephyrus/rog-zephyrus-g16-2024/" TargetMode="External"/><Relationship Id="rId5" Type="http://schemas.openxmlformats.org/officeDocument/2006/relationships/hyperlink" Target="https://haciendamevea.com/pdf/tarifa%20alquiler%20asociados%202026%20hacienda%20amevea.pdf" TargetMode="External"/><Relationship Id="rId6" Type="http://schemas.openxmlformats.org/officeDocument/2006/relationships/hyperlink" Target="https://www.ani.gov.co/sites/default/files/hiring/29200/2581/anexo_no_5_propuesta_economica.pd" TargetMode="External"/><Relationship Id="rId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75"/>
  <cols>
    <col customWidth="1" min="1" max="1" width="4.25"/>
    <col customWidth="1" min="2" max="2" width="23.5"/>
    <col customWidth="1" min="3" max="3" width="42.88"/>
    <col customWidth="1" min="4" max="6" width="14.0"/>
    <col customWidth="1" min="7" max="7" width="19.5"/>
    <col customWidth="1" min="8" max="8" width="25.5"/>
    <col customWidth="1" min="9" max="9" width="22.88"/>
  </cols>
  <sheetData>
    <row r="1">
      <c r="A1" s="1" t="s">
        <v>0</v>
      </c>
      <c r="B1" s="1" t="s">
        <v>1</v>
      </c>
      <c r="C1" s="1" t="s">
        <v>2</v>
      </c>
      <c r="D1" s="1" t="s">
        <v>3</v>
      </c>
      <c r="E1" s="1" t="s">
        <v>4</v>
      </c>
      <c r="F1" s="1" t="s">
        <v>5</v>
      </c>
      <c r="G1" s="1" t="s">
        <v>6</v>
      </c>
      <c r="H1" s="1" t="s">
        <v>7</v>
      </c>
      <c r="I1" s="1" t="s">
        <v>8</v>
      </c>
      <c r="J1" s="2"/>
      <c r="K1" s="2"/>
      <c r="L1" s="2"/>
      <c r="M1" s="2"/>
      <c r="N1" s="2"/>
      <c r="O1" s="2"/>
      <c r="P1" s="2"/>
      <c r="Q1" s="2"/>
      <c r="R1" s="2"/>
      <c r="S1" s="2"/>
      <c r="T1" s="2"/>
      <c r="U1" s="2"/>
      <c r="V1" s="2"/>
      <c r="W1" s="2"/>
      <c r="X1" s="2"/>
      <c r="Y1" s="2"/>
      <c r="Z1" s="2"/>
      <c r="AA1" s="2"/>
      <c r="AB1" s="2"/>
      <c r="AC1" s="2"/>
    </row>
    <row r="2">
      <c r="A2" s="3">
        <v>1.0</v>
      </c>
      <c r="B2" s="4" t="s">
        <v>9</v>
      </c>
      <c r="C2" s="4" t="s">
        <v>10</v>
      </c>
      <c r="D2" s="5">
        <v>399990.0</v>
      </c>
      <c r="E2" s="5">
        <v>228370.0</v>
      </c>
      <c r="F2" s="5">
        <v>533200.0</v>
      </c>
      <c r="G2" s="5">
        <f t="shared" ref="G2:G41" si="1">(D2+E2+F2)/3</f>
        <v>387186.6667</v>
      </c>
      <c r="H2" s="4" t="s">
        <v>11</v>
      </c>
      <c r="I2" s="4" t="s">
        <v>12</v>
      </c>
      <c r="J2" s="2"/>
      <c r="K2" s="2"/>
      <c r="L2" s="2"/>
      <c r="M2" s="2"/>
      <c r="N2" s="2"/>
      <c r="O2" s="2"/>
      <c r="P2" s="2"/>
      <c r="Q2" s="2"/>
      <c r="R2" s="2"/>
      <c r="S2" s="2"/>
      <c r="T2" s="2"/>
      <c r="U2" s="2"/>
      <c r="V2" s="2"/>
      <c r="W2" s="2"/>
      <c r="X2" s="2"/>
      <c r="Y2" s="2"/>
      <c r="Z2" s="2"/>
      <c r="AA2" s="2"/>
      <c r="AB2" s="2"/>
      <c r="AC2" s="2"/>
    </row>
    <row r="3">
      <c r="A3" s="3">
        <v>2.0</v>
      </c>
      <c r="B3" s="4" t="s">
        <v>13</v>
      </c>
      <c r="C3" s="4" t="s">
        <v>14</v>
      </c>
      <c r="D3" s="5">
        <v>149900.0</v>
      </c>
      <c r="E3" s="5">
        <v>299900.0</v>
      </c>
      <c r="F3" s="5">
        <v>274900.0</v>
      </c>
      <c r="G3" s="5">
        <f t="shared" si="1"/>
        <v>241566.6667</v>
      </c>
      <c r="H3" s="4" t="s">
        <v>15</v>
      </c>
      <c r="I3" s="4" t="s">
        <v>12</v>
      </c>
      <c r="J3" s="2"/>
      <c r="K3" s="2"/>
      <c r="L3" s="2"/>
      <c r="M3" s="2"/>
      <c r="N3" s="2"/>
      <c r="O3" s="2"/>
      <c r="P3" s="2"/>
      <c r="Q3" s="2"/>
      <c r="R3" s="2"/>
      <c r="S3" s="2"/>
      <c r="T3" s="2"/>
      <c r="U3" s="2"/>
      <c r="V3" s="2"/>
      <c r="W3" s="2"/>
      <c r="X3" s="2"/>
      <c r="Y3" s="2"/>
      <c r="Z3" s="2"/>
      <c r="AA3" s="2"/>
      <c r="AB3" s="2"/>
      <c r="AC3" s="2"/>
    </row>
    <row r="4">
      <c r="A4" s="3">
        <v>3.0</v>
      </c>
      <c r="B4" s="4" t="s">
        <v>16</v>
      </c>
      <c r="C4" s="4" t="s">
        <v>17</v>
      </c>
      <c r="D4" s="5">
        <v>399900.0</v>
      </c>
      <c r="E4" s="5">
        <v>749900.0</v>
      </c>
      <c r="F4" s="5">
        <v>340000.0</v>
      </c>
      <c r="G4" s="5">
        <f t="shared" si="1"/>
        <v>496600</v>
      </c>
      <c r="H4" s="4" t="s">
        <v>18</v>
      </c>
      <c r="I4" s="4" t="s">
        <v>12</v>
      </c>
      <c r="J4" s="2"/>
      <c r="K4" s="2"/>
      <c r="L4" s="2"/>
      <c r="M4" s="2"/>
      <c r="N4" s="2"/>
      <c r="O4" s="2"/>
      <c r="P4" s="2"/>
      <c r="Q4" s="2"/>
      <c r="R4" s="2"/>
      <c r="S4" s="2"/>
      <c r="T4" s="2"/>
      <c r="U4" s="2"/>
      <c r="V4" s="2"/>
      <c r="W4" s="2"/>
      <c r="X4" s="2"/>
      <c r="Y4" s="2"/>
      <c r="Z4" s="2"/>
      <c r="AA4" s="2"/>
      <c r="AB4" s="2"/>
      <c r="AC4" s="2"/>
    </row>
    <row r="5">
      <c r="A5" s="3">
        <v>4.0</v>
      </c>
      <c r="B5" s="4" t="s">
        <v>19</v>
      </c>
      <c r="C5" s="4" t="s">
        <v>20</v>
      </c>
      <c r="D5" s="6">
        <v>1791346.0</v>
      </c>
      <c r="E5" s="6">
        <v>969900.0</v>
      </c>
      <c r="F5" s="6">
        <v>1166200.0</v>
      </c>
      <c r="G5" s="5">
        <f t="shared" si="1"/>
        <v>1309148.667</v>
      </c>
      <c r="H5" s="7" t="s">
        <v>21</v>
      </c>
      <c r="I5" s="4" t="s">
        <v>12</v>
      </c>
      <c r="J5" s="2"/>
      <c r="K5" s="2"/>
      <c r="L5" s="2"/>
      <c r="M5" s="2"/>
      <c r="N5" s="2"/>
      <c r="O5" s="2"/>
      <c r="P5" s="2"/>
      <c r="Q5" s="2"/>
      <c r="R5" s="2"/>
      <c r="S5" s="2"/>
      <c r="T5" s="2"/>
      <c r="U5" s="2"/>
      <c r="V5" s="2"/>
      <c r="W5" s="2"/>
      <c r="X5" s="2"/>
      <c r="Y5" s="2"/>
      <c r="Z5" s="2"/>
      <c r="AA5" s="2"/>
      <c r="AB5" s="2"/>
      <c r="AC5" s="2"/>
    </row>
    <row r="6">
      <c r="A6" s="3">
        <v>5.0</v>
      </c>
      <c r="B6" s="4" t="s">
        <v>22</v>
      </c>
      <c r="C6" s="4" t="s">
        <v>23</v>
      </c>
      <c r="D6" s="5">
        <v>193000.0</v>
      </c>
      <c r="E6" s="8">
        <v>295000.0</v>
      </c>
      <c r="F6" s="8">
        <v>330000.0</v>
      </c>
      <c r="G6" s="5">
        <f t="shared" si="1"/>
        <v>272666.6667</v>
      </c>
      <c r="H6" s="7" t="s">
        <v>24</v>
      </c>
      <c r="I6" s="4" t="s">
        <v>12</v>
      </c>
      <c r="J6" s="2"/>
      <c r="K6" s="2"/>
      <c r="L6" s="2"/>
      <c r="M6" s="2"/>
      <c r="N6" s="2"/>
      <c r="O6" s="2"/>
      <c r="P6" s="2"/>
      <c r="Q6" s="2"/>
      <c r="R6" s="2"/>
      <c r="S6" s="2"/>
      <c r="T6" s="2"/>
      <c r="U6" s="2"/>
      <c r="V6" s="2"/>
      <c r="W6" s="2"/>
      <c r="X6" s="2"/>
      <c r="Y6" s="2"/>
      <c r="Z6" s="2"/>
      <c r="AA6" s="2"/>
      <c r="AB6" s="2"/>
      <c r="AC6" s="2"/>
    </row>
    <row r="7">
      <c r="A7" s="3">
        <v>6.0</v>
      </c>
      <c r="B7" s="4" t="s">
        <v>25</v>
      </c>
      <c r="C7" s="4" t="s">
        <v>26</v>
      </c>
      <c r="D7" s="5">
        <v>280000.0</v>
      </c>
      <c r="E7" s="5">
        <v>196900.0</v>
      </c>
      <c r="F7" s="5">
        <v>99900.0</v>
      </c>
      <c r="G7" s="5">
        <f t="shared" si="1"/>
        <v>192266.6667</v>
      </c>
      <c r="H7" s="4" t="s">
        <v>27</v>
      </c>
      <c r="I7" s="4" t="s">
        <v>12</v>
      </c>
      <c r="J7" s="2"/>
      <c r="K7" s="2"/>
      <c r="L7" s="2"/>
      <c r="M7" s="2"/>
      <c r="N7" s="2"/>
      <c r="O7" s="2"/>
      <c r="P7" s="2"/>
      <c r="Q7" s="2"/>
      <c r="R7" s="2"/>
      <c r="S7" s="2"/>
      <c r="T7" s="2"/>
      <c r="U7" s="2"/>
      <c r="V7" s="2"/>
      <c r="W7" s="2"/>
      <c r="X7" s="2"/>
      <c r="Y7" s="2"/>
      <c r="Z7" s="2"/>
      <c r="AA7" s="2"/>
      <c r="AB7" s="2"/>
      <c r="AC7" s="2"/>
    </row>
    <row r="8">
      <c r="A8" s="3">
        <v>7.0</v>
      </c>
      <c r="B8" s="4" t="s">
        <v>28</v>
      </c>
      <c r="C8" s="4" t="s">
        <v>29</v>
      </c>
      <c r="D8" s="5">
        <v>1644900.0</v>
      </c>
      <c r="E8" s="5">
        <v>1390000.0</v>
      </c>
      <c r="F8" s="5">
        <v>1550000.0</v>
      </c>
      <c r="G8" s="5">
        <f t="shared" si="1"/>
        <v>1528300</v>
      </c>
      <c r="H8" s="4" t="s">
        <v>30</v>
      </c>
      <c r="I8" s="4" t="s">
        <v>12</v>
      </c>
      <c r="J8" s="2"/>
      <c r="K8" s="2"/>
      <c r="L8" s="2"/>
      <c r="M8" s="2"/>
      <c r="N8" s="2"/>
      <c r="O8" s="2"/>
      <c r="P8" s="2"/>
      <c r="Q8" s="2"/>
      <c r="R8" s="2"/>
      <c r="S8" s="2"/>
      <c r="T8" s="2"/>
      <c r="U8" s="2"/>
      <c r="V8" s="2"/>
      <c r="W8" s="2"/>
      <c r="X8" s="2"/>
      <c r="Y8" s="2"/>
      <c r="Z8" s="2"/>
      <c r="AA8" s="2"/>
      <c r="AB8" s="2"/>
      <c r="AC8" s="2"/>
    </row>
    <row r="9">
      <c r="A9" s="3">
        <v>8.0</v>
      </c>
      <c r="B9" s="4" t="s">
        <v>31</v>
      </c>
      <c r="C9" s="4" t="s">
        <v>32</v>
      </c>
      <c r="D9" s="5">
        <v>499900.0</v>
      </c>
      <c r="E9" s="5">
        <v>779900.0</v>
      </c>
      <c r="F9" s="5">
        <v>449900.0</v>
      </c>
      <c r="G9" s="5">
        <f t="shared" si="1"/>
        <v>576566.6667</v>
      </c>
      <c r="H9" s="4" t="s">
        <v>33</v>
      </c>
      <c r="I9" s="4" t="s">
        <v>12</v>
      </c>
      <c r="J9" s="2"/>
      <c r="K9" s="2"/>
      <c r="L9" s="2"/>
      <c r="M9" s="2"/>
      <c r="N9" s="2"/>
      <c r="O9" s="2"/>
      <c r="P9" s="2"/>
      <c r="Q9" s="2"/>
      <c r="R9" s="2"/>
      <c r="S9" s="2"/>
      <c r="T9" s="2"/>
      <c r="U9" s="2"/>
      <c r="V9" s="2"/>
      <c r="W9" s="2"/>
      <c r="X9" s="2"/>
      <c r="Y9" s="2"/>
      <c r="Z9" s="2"/>
      <c r="AA9" s="2"/>
      <c r="AB9" s="2"/>
      <c r="AC9" s="2"/>
    </row>
    <row r="10">
      <c r="A10" s="3">
        <v>9.0</v>
      </c>
      <c r="B10" s="4" t="s">
        <v>34</v>
      </c>
      <c r="C10" s="4" t="s">
        <v>35</v>
      </c>
      <c r="D10" s="5">
        <v>99900.0</v>
      </c>
      <c r="E10" s="5">
        <v>353000.0</v>
      </c>
      <c r="F10" s="5">
        <v>228788.0</v>
      </c>
      <c r="G10" s="5">
        <f t="shared" si="1"/>
        <v>227229.3333</v>
      </c>
      <c r="H10" s="7" t="s">
        <v>36</v>
      </c>
      <c r="I10" s="4" t="s">
        <v>12</v>
      </c>
      <c r="J10" s="2"/>
      <c r="K10" s="2"/>
      <c r="L10" s="2"/>
      <c r="M10" s="2"/>
      <c r="N10" s="2"/>
      <c r="O10" s="2"/>
      <c r="P10" s="2"/>
      <c r="Q10" s="2"/>
      <c r="R10" s="2"/>
      <c r="S10" s="2"/>
      <c r="T10" s="2"/>
      <c r="U10" s="2"/>
      <c r="V10" s="2"/>
      <c r="W10" s="2"/>
      <c r="X10" s="2"/>
      <c r="Y10" s="2"/>
      <c r="Z10" s="2"/>
      <c r="AA10" s="2"/>
      <c r="AB10" s="2"/>
      <c r="AC10" s="2"/>
    </row>
    <row r="11">
      <c r="A11" s="3">
        <v>10.0</v>
      </c>
      <c r="B11" s="4" t="s">
        <v>37</v>
      </c>
      <c r="C11" s="4" t="s">
        <v>38</v>
      </c>
      <c r="D11" s="5">
        <v>499990.0</v>
      </c>
      <c r="E11" s="5">
        <v>916966.0</v>
      </c>
      <c r="F11" s="5">
        <v>329900.0</v>
      </c>
      <c r="G11" s="5">
        <f t="shared" si="1"/>
        <v>582285.3333</v>
      </c>
      <c r="H11" s="4" t="s">
        <v>39</v>
      </c>
      <c r="I11" s="4" t="s">
        <v>12</v>
      </c>
      <c r="J11" s="2"/>
      <c r="K11" s="2"/>
      <c r="L11" s="2"/>
      <c r="M11" s="2"/>
      <c r="N11" s="2"/>
      <c r="O11" s="2"/>
      <c r="P11" s="2"/>
      <c r="Q11" s="2"/>
      <c r="R11" s="2"/>
      <c r="S11" s="2"/>
      <c r="T11" s="2"/>
      <c r="U11" s="2"/>
      <c r="V11" s="2"/>
      <c r="W11" s="2"/>
      <c r="X11" s="2"/>
      <c r="Y11" s="2"/>
      <c r="Z11" s="2"/>
      <c r="AA11" s="2"/>
      <c r="AB11" s="2"/>
      <c r="AC11" s="2"/>
    </row>
    <row r="12">
      <c r="A12" s="3">
        <v>11.0</v>
      </c>
      <c r="B12" s="4" t="s">
        <v>40</v>
      </c>
      <c r="C12" s="4" t="s">
        <v>41</v>
      </c>
      <c r="D12" s="5">
        <v>2799990.0</v>
      </c>
      <c r="E12" s="5">
        <v>3344900.0</v>
      </c>
      <c r="F12" s="5">
        <v>3109900.0</v>
      </c>
      <c r="G12" s="5">
        <f t="shared" si="1"/>
        <v>3084930</v>
      </c>
      <c r="H12" s="4" t="s">
        <v>42</v>
      </c>
      <c r="I12" s="4" t="s">
        <v>12</v>
      </c>
      <c r="J12" s="2"/>
      <c r="K12" s="2"/>
      <c r="L12" s="2"/>
      <c r="M12" s="2"/>
      <c r="N12" s="2"/>
      <c r="O12" s="2"/>
      <c r="P12" s="2"/>
      <c r="Q12" s="2"/>
      <c r="R12" s="2"/>
      <c r="S12" s="2"/>
      <c r="T12" s="2"/>
      <c r="U12" s="2"/>
      <c r="V12" s="2"/>
      <c r="W12" s="2"/>
      <c r="X12" s="2"/>
      <c r="Y12" s="2"/>
      <c r="Z12" s="2"/>
      <c r="AA12" s="2"/>
      <c r="AB12" s="2"/>
      <c r="AC12" s="2"/>
    </row>
    <row r="13">
      <c r="A13" s="3">
        <v>12.0</v>
      </c>
      <c r="B13" s="4" t="s">
        <v>43</v>
      </c>
      <c r="C13" s="4" t="s">
        <v>44</v>
      </c>
      <c r="D13" s="5">
        <v>1899900.0</v>
      </c>
      <c r="E13" s="5">
        <v>2999100.0</v>
      </c>
      <c r="F13" s="5">
        <v>1799070.0</v>
      </c>
      <c r="G13" s="5">
        <f t="shared" si="1"/>
        <v>2232690</v>
      </c>
      <c r="H13" s="4" t="s">
        <v>45</v>
      </c>
      <c r="I13" s="4" t="s">
        <v>46</v>
      </c>
      <c r="J13" s="2"/>
      <c r="K13" s="2"/>
      <c r="L13" s="2"/>
      <c r="M13" s="2"/>
      <c r="N13" s="2"/>
      <c r="O13" s="2"/>
      <c r="P13" s="2"/>
      <c r="Q13" s="2"/>
      <c r="R13" s="2"/>
      <c r="S13" s="2"/>
      <c r="T13" s="2"/>
      <c r="U13" s="2"/>
      <c r="V13" s="2"/>
      <c r="W13" s="2"/>
      <c r="X13" s="2"/>
      <c r="Y13" s="2"/>
      <c r="Z13" s="2"/>
      <c r="AA13" s="2"/>
      <c r="AB13" s="2"/>
      <c r="AC13" s="2"/>
    </row>
    <row r="14">
      <c r="A14" s="3">
        <v>13.0</v>
      </c>
      <c r="B14" s="4" t="s">
        <v>47</v>
      </c>
      <c r="C14" s="4" t="s">
        <v>48</v>
      </c>
      <c r="D14" s="5">
        <v>619900.0</v>
      </c>
      <c r="E14" s="5">
        <v>649900.0</v>
      </c>
      <c r="F14" s="5">
        <v>749900.0</v>
      </c>
      <c r="G14" s="5">
        <f t="shared" si="1"/>
        <v>673233.3333</v>
      </c>
      <c r="H14" s="4" t="s">
        <v>49</v>
      </c>
      <c r="I14" s="4" t="s">
        <v>46</v>
      </c>
      <c r="J14" s="2"/>
      <c r="K14" s="2"/>
      <c r="L14" s="2"/>
      <c r="M14" s="2"/>
      <c r="N14" s="2"/>
      <c r="O14" s="2"/>
      <c r="P14" s="2"/>
      <c r="Q14" s="2"/>
      <c r="R14" s="2"/>
      <c r="S14" s="2"/>
      <c r="T14" s="2"/>
      <c r="U14" s="2"/>
      <c r="V14" s="2"/>
      <c r="W14" s="2"/>
      <c r="X14" s="2"/>
      <c r="Y14" s="2"/>
      <c r="Z14" s="2"/>
      <c r="AA14" s="2"/>
      <c r="AB14" s="2"/>
      <c r="AC14" s="2"/>
    </row>
    <row r="15">
      <c r="A15" s="3">
        <v>14.0</v>
      </c>
      <c r="B15" s="4" t="s">
        <v>50</v>
      </c>
      <c r="C15" s="4" t="s">
        <v>51</v>
      </c>
      <c r="D15" s="5">
        <v>419900.0</v>
      </c>
      <c r="E15" s="5">
        <v>159000.0</v>
      </c>
      <c r="F15" s="5">
        <v>160000.0</v>
      </c>
      <c r="G15" s="5">
        <f t="shared" si="1"/>
        <v>246300</v>
      </c>
      <c r="H15" s="4" t="s">
        <v>52</v>
      </c>
      <c r="I15" s="4" t="s">
        <v>53</v>
      </c>
      <c r="J15" s="2"/>
      <c r="K15" s="2"/>
      <c r="L15" s="2"/>
      <c r="M15" s="2"/>
      <c r="N15" s="2"/>
      <c r="O15" s="2"/>
      <c r="P15" s="2"/>
      <c r="Q15" s="2"/>
      <c r="R15" s="2"/>
      <c r="S15" s="2"/>
      <c r="T15" s="2"/>
      <c r="U15" s="2"/>
      <c r="V15" s="2"/>
      <c r="W15" s="2"/>
      <c r="X15" s="2"/>
      <c r="Y15" s="2"/>
      <c r="Z15" s="2"/>
      <c r="AA15" s="2"/>
      <c r="AB15" s="2"/>
      <c r="AC15" s="2"/>
    </row>
    <row r="16">
      <c r="A16" s="3">
        <v>15.0</v>
      </c>
      <c r="B16" s="4" t="s">
        <v>54</v>
      </c>
      <c r="C16" s="4" t="s">
        <v>55</v>
      </c>
      <c r="D16" s="5">
        <v>59900.0</v>
      </c>
      <c r="E16" s="5">
        <v>102000.0</v>
      </c>
      <c r="F16" s="5">
        <v>114900.0</v>
      </c>
      <c r="G16" s="5">
        <f t="shared" si="1"/>
        <v>92266.66667</v>
      </c>
      <c r="H16" s="4" t="s">
        <v>56</v>
      </c>
      <c r="I16" s="4" t="s">
        <v>53</v>
      </c>
      <c r="J16" s="2"/>
      <c r="K16" s="2"/>
      <c r="L16" s="2"/>
      <c r="M16" s="2"/>
      <c r="N16" s="2"/>
      <c r="O16" s="2"/>
      <c r="P16" s="2"/>
      <c r="Q16" s="2"/>
      <c r="R16" s="2"/>
      <c r="S16" s="2"/>
      <c r="T16" s="2"/>
      <c r="U16" s="2"/>
      <c r="V16" s="2"/>
      <c r="W16" s="2"/>
      <c r="X16" s="2"/>
      <c r="Y16" s="2"/>
      <c r="Z16" s="2"/>
      <c r="AA16" s="2"/>
      <c r="AB16" s="2"/>
      <c r="AC16" s="2"/>
    </row>
    <row r="17">
      <c r="A17" s="3">
        <v>16.0</v>
      </c>
      <c r="B17" s="4" t="s">
        <v>57</v>
      </c>
      <c r="C17" s="4" t="s">
        <v>58</v>
      </c>
      <c r="D17" s="5">
        <v>1199900.0</v>
      </c>
      <c r="E17" s="5">
        <v>1990900.0</v>
      </c>
      <c r="F17" s="5">
        <v>1990000.0</v>
      </c>
      <c r="G17" s="5">
        <f t="shared" si="1"/>
        <v>1726933.333</v>
      </c>
      <c r="H17" s="4" t="s">
        <v>59</v>
      </c>
      <c r="I17" s="4" t="s">
        <v>46</v>
      </c>
      <c r="J17" s="2"/>
      <c r="K17" s="2"/>
      <c r="L17" s="2"/>
      <c r="M17" s="2"/>
      <c r="N17" s="2"/>
      <c r="O17" s="2"/>
      <c r="P17" s="2"/>
      <c r="Q17" s="2"/>
      <c r="R17" s="2"/>
      <c r="S17" s="2"/>
      <c r="T17" s="2"/>
      <c r="U17" s="2"/>
      <c r="V17" s="2"/>
      <c r="W17" s="2"/>
      <c r="X17" s="2"/>
      <c r="Y17" s="2"/>
      <c r="Z17" s="2"/>
      <c r="AA17" s="2"/>
      <c r="AB17" s="2"/>
      <c r="AC17" s="2"/>
    </row>
    <row r="18">
      <c r="A18" s="3">
        <v>17.0</v>
      </c>
      <c r="B18" s="4" t="s">
        <v>60</v>
      </c>
      <c r="C18" s="4" t="s">
        <v>61</v>
      </c>
      <c r="D18" s="5">
        <v>369900.0</v>
      </c>
      <c r="E18" s="5">
        <v>385000.0</v>
      </c>
      <c r="F18" s="5">
        <v>349900.0</v>
      </c>
      <c r="G18" s="5">
        <f t="shared" si="1"/>
        <v>368266.6667</v>
      </c>
      <c r="H18" s="4" t="s">
        <v>62</v>
      </c>
      <c r="I18" s="4" t="s">
        <v>53</v>
      </c>
      <c r="J18" s="2"/>
      <c r="K18" s="2"/>
      <c r="L18" s="2"/>
      <c r="M18" s="2"/>
      <c r="N18" s="2"/>
      <c r="O18" s="2"/>
      <c r="P18" s="2"/>
      <c r="Q18" s="2"/>
      <c r="R18" s="2"/>
      <c r="S18" s="2"/>
      <c r="T18" s="2"/>
      <c r="U18" s="2"/>
      <c r="V18" s="2"/>
      <c r="W18" s="2"/>
      <c r="X18" s="2"/>
      <c r="Y18" s="2"/>
      <c r="Z18" s="2"/>
      <c r="AA18" s="2"/>
      <c r="AB18" s="2"/>
      <c r="AC18" s="2"/>
    </row>
    <row r="19">
      <c r="A19" s="3">
        <v>18.0</v>
      </c>
      <c r="B19" s="4" t="s">
        <v>63</v>
      </c>
      <c r="C19" s="4" t="s">
        <v>64</v>
      </c>
      <c r="D19" s="5">
        <v>6019000.0</v>
      </c>
      <c r="E19" s="5">
        <v>5889010.0</v>
      </c>
      <c r="F19" s="5">
        <v>6959010.0</v>
      </c>
      <c r="G19" s="5">
        <f t="shared" si="1"/>
        <v>6289006.667</v>
      </c>
      <c r="H19" s="9" t="s">
        <v>65</v>
      </c>
      <c r="I19" s="4" t="s">
        <v>46</v>
      </c>
      <c r="J19" s="2"/>
      <c r="K19" s="2"/>
      <c r="L19" s="2"/>
      <c r="M19" s="2"/>
      <c r="N19" s="2"/>
      <c r="O19" s="2"/>
      <c r="P19" s="2"/>
      <c r="Q19" s="2"/>
      <c r="R19" s="2"/>
      <c r="S19" s="2"/>
      <c r="T19" s="2"/>
      <c r="U19" s="2"/>
      <c r="V19" s="2"/>
      <c r="W19" s="2"/>
      <c r="X19" s="2"/>
      <c r="Y19" s="2"/>
      <c r="Z19" s="2"/>
      <c r="AA19" s="2"/>
      <c r="AB19" s="2"/>
      <c r="AC19" s="2"/>
    </row>
    <row r="20">
      <c r="A20" s="3">
        <v>19.0</v>
      </c>
      <c r="B20" s="4" t="s">
        <v>66</v>
      </c>
      <c r="C20" s="4" t="s">
        <v>67</v>
      </c>
      <c r="D20" s="5">
        <v>839000.0</v>
      </c>
      <c r="E20" s="5">
        <v>769010.0</v>
      </c>
      <c r="F20" s="5">
        <v>795900.0</v>
      </c>
      <c r="G20" s="5">
        <f t="shared" si="1"/>
        <v>801303.3333</v>
      </c>
      <c r="H20" s="9" t="s">
        <v>68</v>
      </c>
      <c r="I20" s="4" t="s">
        <v>46</v>
      </c>
      <c r="J20" s="2"/>
      <c r="K20" s="2"/>
      <c r="L20" s="2"/>
      <c r="M20" s="2"/>
      <c r="N20" s="2"/>
      <c r="O20" s="2"/>
      <c r="P20" s="2"/>
      <c r="Q20" s="2"/>
      <c r="R20" s="2"/>
      <c r="S20" s="2"/>
      <c r="T20" s="2"/>
      <c r="U20" s="2"/>
      <c r="V20" s="2"/>
      <c r="W20" s="2"/>
      <c r="X20" s="2"/>
      <c r="Y20" s="2"/>
      <c r="Z20" s="2"/>
      <c r="AA20" s="2"/>
      <c r="AB20" s="2"/>
      <c r="AC20" s="2"/>
    </row>
    <row r="21">
      <c r="A21" s="3">
        <v>20.0</v>
      </c>
      <c r="B21" s="4" t="s">
        <v>69</v>
      </c>
      <c r="C21" s="4" t="s">
        <v>70</v>
      </c>
      <c r="D21" s="5">
        <v>59900.0</v>
      </c>
      <c r="E21" s="5">
        <v>99900.0</v>
      </c>
      <c r="F21" s="5">
        <v>29900.0</v>
      </c>
      <c r="G21" s="5">
        <f t="shared" si="1"/>
        <v>63233.33333</v>
      </c>
      <c r="H21" s="9" t="s">
        <v>71</v>
      </c>
      <c r="I21" s="4" t="s">
        <v>72</v>
      </c>
      <c r="J21" s="2"/>
      <c r="K21" s="2"/>
      <c r="L21" s="2"/>
      <c r="M21" s="2"/>
      <c r="N21" s="2"/>
      <c r="O21" s="2"/>
      <c r="P21" s="2"/>
      <c r="Q21" s="2"/>
      <c r="R21" s="2"/>
      <c r="S21" s="2"/>
      <c r="T21" s="2"/>
      <c r="U21" s="2"/>
      <c r="V21" s="2"/>
      <c r="W21" s="2"/>
      <c r="X21" s="2"/>
      <c r="Y21" s="2"/>
      <c r="Z21" s="2"/>
      <c r="AA21" s="2"/>
      <c r="AB21" s="2"/>
      <c r="AC21" s="2"/>
    </row>
    <row r="22">
      <c r="A22" s="3">
        <v>21.0</v>
      </c>
      <c r="B22" s="4" t="s">
        <v>73</v>
      </c>
      <c r="C22" s="4" t="s">
        <v>74</v>
      </c>
      <c r="D22" s="5">
        <v>1.7999E7</v>
      </c>
      <c r="E22" s="5">
        <v>1.30599E7</v>
      </c>
      <c r="F22" s="10"/>
      <c r="G22" s="5">
        <f t="shared" si="1"/>
        <v>10352966.67</v>
      </c>
      <c r="H22" s="9" t="s">
        <v>75</v>
      </c>
      <c r="I22" s="4" t="s">
        <v>46</v>
      </c>
      <c r="J22" s="2"/>
      <c r="K22" s="2"/>
      <c r="L22" s="2"/>
      <c r="M22" s="2"/>
      <c r="N22" s="2"/>
      <c r="O22" s="2"/>
      <c r="P22" s="2"/>
      <c r="Q22" s="2"/>
      <c r="R22" s="2"/>
      <c r="S22" s="2"/>
      <c r="T22" s="2"/>
      <c r="U22" s="2"/>
      <c r="V22" s="2"/>
      <c r="W22" s="2"/>
      <c r="X22" s="2"/>
      <c r="Y22" s="2"/>
      <c r="Z22" s="2"/>
      <c r="AA22" s="2"/>
      <c r="AB22" s="2"/>
      <c r="AC22" s="2"/>
    </row>
    <row r="23">
      <c r="A23" s="3">
        <v>22.0</v>
      </c>
      <c r="B23" s="4" t="s">
        <v>76</v>
      </c>
      <c r="C23" s="4" t="s">
        <v>77</v>
      </c>
      <c r="D23" s="5">
        <v>413900.0</v>
      </c>
      <c r="E23" s="5">
        <v>530000.0</v>
      </c>
      <c r="F23" s="5">
        <v>435395.0</v>
      </c>
      <c r="G23" s="5">
        <f t="shared" si="1"/>
        <v>459765</v>
      </c>
      <c r="H23" s="4" t="s">
        <v>78</v>
      </c>
      <c r="I23" s="4" t="s">
        <v>79</v>
      </c>
      <c r="J23" s="2"/>
      <c r="K23" s="2"/>
      <c r="L23" s="2"/>
      <c r="M23" s="2"/>
      <c r="N23" s="2"/>
      <c r="O23" s="2"/>
      <c r="P23" s="2"/>
      <c r="Q23" s="2"/>
      <c r="R23" s="2"/>
      <c r="S23" s="2"/>
      <c r="T23" s="2"/>
      <c r="U23" s="2"/>
      <c r="V23" s="2"/>
      <c r="W23" s="2"/>
      <c r="X23" s="2"/>
      <c r="Y23" s="2"/>
      <c r="Z23" s="2"/>
      <c r="AA23" s="2"/>
      <c r="AB23" s="2"/>
      <c r="AC23" s="2"/>
    </row>
    <row r="24">
      <c r="A24" s="3">
        <v>23.0</v>
      </c>
      <c r="B24" s="4" t="s">
        <v>80</v>
      </c>
      <c r="C24" s="4" t="s">
        <v>81</v>
      </c>
      <c r="D24" s="5">
        <v>29300.0</v>
      </c>
      <c r="E24" s="5">
        <v>15000.0</v>
      </c>
      <c r="F24" s="8">
        <v>27600.0</v>
      </c>
      <c r="G24" s="5">
        <f t="shared" si="1"/>
        <v>23966.66667</v>
      </c>
      <c r="H24" s="7" t="s">
        <v>82</v>
      </c>
      <c r="I24" s="4" t="s">
        <v>79</v>
      </c>
      <c r="J24" s="2"/>
      <c r="K24" s="2"/>
      <c r="L24" s="2"/>
      <c r="M24" s="2"/>
      <c r="N24" s="2"/>
      <c r="O24" s="2"/>
      <c r="P24" s="2"/>
      <c r="Q24" s="2"/>
      <c r="R24" s="2"/>
      <c r="S24" s="2"/>
      <c r="T24" s="2"/>
      <c r="U24" s="2"/>
      <c r="V24" s="2"/>
      <c r="W24" s="2"/>
      <c r="X24" s="2"/>
      <c r="Y24" s="2"/>
      <c r="Z24" s="2"/>
      <c r="AA24" s="2"/>
      <c r="AB24" s="2"/>
      <c r="AC24" s="2"/>
    </row>
    <row r="25">
      <c r="A25" s="3">
        <v>24.0</v>
      </c>
      <c r="B25" s="4" t="s">
        <v>83</v>
      </c>
      <c r="C25" s="4" t="s">
        <v>84</v>
      </c>
      <c r="D25" s="5">
        <v>5602.0</v>
      </c>
      <c r="E25" s="5">
        <v>7900.0</v>
      </c>
      <c r="F25" s="5">
        <v>15500.0</v>
      </c>
      <c r="G25" s="5">
        <f t="shared" si="1"/>
        <v>9667.333333</v>
      </c>
      <c r="H25" s="4" t="s">
        <v>85</v>
      </c>
      <c r="I25" s="4" t="s">
        <v>79</v>
      </c>
      <c r="J25" s="2"/>
      <c r="K25" s="2"/>
      <c r="L25" s="2"/>
      <c r="M25" s="2"/>
      <c r="N25" s="2"/>
      <c r="O25" s="2"/>
      <c r="P25" s="2"/>
      <c r="Q25" s="2"/>
      <c r="R25" s="2"/>
      <c r="S25" s="2"/>
      <c r="T25" s="2"/>
      <c r="U25" s="2"/>
      <c r="V25" s="2"/>
      <c r="W25" s="2"/>
      <c r="X25" s="2"/>
      <c r="Y25" s="2"/>
      <c r="Z25" s="2"/>
      <c r="AA25" s="2"/>
      <c r="AB25" s="2"/>
      <c r="AC25" s="2"/>
    </row>
    <row r="26">
      <c r="A26" s="3">
        <v>25.0</v>
      </c>
      <c r="B26" s="4" t="s">
        <v>86</v>
      </c>
      <c r="C26" s="4" t="s">
        <v>87</v>
      </c>
      <c r="D26" s="5">
        <v>36950.0</v>
      </c>
      <c r="E26" s="5">
        <v>34990.0</v>
      </c>
      <c r="F26" s="5">
        <v>34990.0</v>
      </c>
      <c r="G26" s="5">
        <f t="shared" si="1"/>
        <v>35643.33333</v>
      </c>
      <c r="H26" s="4" t="s">
        <v>88</v>
      </c>
      <c r="I26" s="4" t="s">
        <v>79</v>
      </c>
      <c r="J26" s="2"/>
      <c r="K26" s="2"/>
      <c r="L26" s="2"/>
      <c r="M26" s="2"/>
      <c r="N26" s="2"/>
      <c r="O26" s="2"/>
      <c r="P26" s="2"/>
      <c r="Q26" s="2"/>
      <c r="R26" s="2"/>
      <c r="S26" s="2"/>
      <c r="T26" s="2"/>
      <c r="U26" s="2"/>
      <c r="V26" s="2"/>
      <c r="W26" s="2"/>
      <c r="X26" s="2"/>
      <c r="Y26" s="2"/>
      <c r="Z26" s="2"/>
      <c r="AA26" s="2"/>
      <c r="AB26" s="2"/>
      <c r="AC26" s="2"/>
    </row>
    <row r="27">
      <c r="A27" s="3">
        <v>26.0</v>
      </c>
      <c r="B27" s="4" t="s">
        <v>89</v>
      </c>
      <c r="C27" s="4" t="s">
        <v>90</v>
      </c>
      <c r="D27" s="5">
        <v>4895.0</v>
      </c>
      <c r="E27" s="5">
        <v>3000.0</v>
      </c>
      <c r="F27" s="5">
        <v>1700.0</v>
      </c>
      <c r="G27" s="5">
        <f t="shared" si="1"/>
        <v>3198.333333</v>
      </c>
      <c r="H27" s="4" t="s">
        <v>91</v>
      </c>
      <c r="I27" s="4" t="s">
        <v>79</v>
      </c>
      <c r="J27" s="2"/>
      <c r="K27" s="2"/>
      <c r="L27" s="2"/>
      <c r="M27" s="2"/>
      <c r="N27" s="2"/>
      <c r="O27" s="2"/>
      <c r="P27" s="2"/>
      <c r="Q27" s="2"/>
      <c r="R27" s="2"/>
      <c r="S27" s="2"/>
      <c r="T27" s="2"/>
      <c r="U27" s="2"/>
      <c r="V27" s="2"/>
      <c r="W27" s="2"/>
      <c r="X27" s="2"/>
      <c r="Y27" s="2"/>
      <c r="Z27" s="2"/>
      <c r="AA27" s="2"/>
      <c r="AB27" s="2"/>
      <c r="AC27" s="2"/>
    </row>
    <row r="28">
      <c r="A28" s="3">
        <v>27.0</v>
      </c>
      <c r="B28" s="4" t="s">
        <v>92</v>
      </c>
      <c r="C28" s="4" t="s">
        <v>93</v>
      </c>
      <c r="D28" s="5">
        <v>119900.0</v>
      </c>
      <c r="E28" s="5">
        <v>129990.0</v>
      </c>
      <c r="F28" s="5">
        <v>129900.0</v>
      </c>
      <c r="G28" s="5">
        <f t="shared" si="1"/>
        <v>126596.6667</v>
      </c>
      <c r="H28" s="4" t="s">
        <v>94</v>
      </c>
      <c r="I28" s="4" t="s">
        <v>79</v>
      </c>
      <c r="J28" s="2"/>
      <c r="K28" s="2"/>
      <c r="L28" s="2"/>
      <c r="M28" s="2"/>
      <c r="N28" s="2"/>
      <c r="O28" s="2"/>
      <c r="P28" s="2"/>
      <c r="Q28" s="2"/>
      <c r="R28" s="2"/>
      <c r="S28" s="2"/>
      <c r="T28" s="2"/>
      <c r="U28" s="2"/>
      <c r="V28" s="2"/>
      <c r="W28" s="2"/>
      <c r="X28" s="2"/>
      <c r="Y28" s="2"/>
      <c r="Z28" s="2"/>
      <c r="AA28" s="2"/>
      <c r="AB28" s="2"/>
      <c r="AC28" s="2"/>
    </row>
    <row r="29">
      <c r="A29" s="3">
        <v>28.0</v>
      </c>
      <c r="B29" s="4" t="s">
        <v>95</v>
      </c>
      <c r="C29" s="4" t="s">
        <v>96</v>
      </c>
      <c r="D29" s="5">
        <v>54900.0</v>
      </c>
      <c r="E29" s="5">
        <v>39990.0</v>
      </c>
      <c r="F29" s="5">
        <v>39990.0</v>
      </c>
      <c r="G29" s="5">
        <f t="shared" si="1"/>
        <v>44960</v>
      </c>
      <c r="H29" s="4" t="s">
        <v>97</v>
      </c>
      <c r="I29" s="4" t="s">
        <v>79</v>
      </c>
      <c r="J29" s="2"/>
      <c r="K29" s="2"/>
      <c r="L29" s="2"/>
      <c r="M29" s="2"/>
      <c r="N29" s="2"/>
      <c r="O29" s="2"/>
      <c r="P29" s="2"/>
      <c r="Q29" s="2"/>
      <c r="R29" s="2"/>
      <c r="S29" s="2"/>
      <c r="T29" s="2"/>
      <c r="U29" s="2"/>
      <c r="V29" s="2"/>
      <c r="W29" s="2"/>
      <c r="X29" s="2"/>
      <c r="Y29" s="2"/>
      <c r="Z29" s="2"/>
      <c r="AA29" s="2"/>
      <c r="AB29" s="2"/>
      <c r="AC29" s="2"/>
    </row>
    <row r="30">
      <c r="A30" s="3">
        <v>29.0</v>
      </c>
      <c r="B30" s="4" t="s">
        <v>98</v>
      </c>
      <c r="C30" s="4" t="s">
        <v>99</v>
      </c>
      <c r="D30" s="5">
        <v>874800.0</v>
      </c>
      <c r="E30" s="5">
        <v>2026900.0</v>
      </c>
      <c r="F30" s="5">
        <v>785000.0</v>
      </c>
      <c r="G30" s="5">
        <f t="shared" si="1"/>
        <v>1228900</v>
      </c>
      <c r="H30" s="4" t="s">
        <v>100</v>
      </c>
      <c r="I30" s="4" t="s">
        <v>79</v>
      </c>
      <c r="J30" s="2"/>
      <c r="K30" s="2"/>
      <c r="L30" s="2"/>
      <c r="M30" s="2"/>
      <c r="N30" s="2"/>
      <c r="O30" s="2"/>
      <c r="P30" s="2"/>
      <c r="Q30" s="2"/>
      <c r="R30" s="2"/>
      <c r="S30" s="2"/>
      <c r="T30" s="2"/>
      <c r="U30" s="2"/>
      <c r="V30" s="2"/>
      <c r="W30" s="2"/>
      <c r="X30" s="2"/>
      <c r="Y30" s="2"/>
      <c r="Z30" s="2"/>
      <c r="AA30" s="2"/>
      <c r="AB30" s="2"/>
      <c r="AC30" s="2"/>
    </row>
    <row r="31">
      <c r="A31" s="3">
        <v>30.0</v>
      </c>
      <c r="B31" s="4" t="s">
        <v>101</v>
      </c>
      <c r="C31" s="4" t="s">
        <v>102</v>
      </c>
      <c r="D31" s="5">
        <v>129900.0</v>
      </c>
      <c r="E31" s="5">
        <v>119900.0</v>
      </c>
      <c r="F31" s="5">
        <v>229900.0</v>
      </c>
      <c r="G31" s="5">
        <f t="shared" si="1"/>
        <v>159900</v>
      </c>
      <c r="H31" s="4" t="s">
        <v>103</v>
      </c>
      <c r="I31" s="4" t="s">
        <v>53</v>
      </c>
      <c r="J31" s="2"/>
      <c r="K31" s="2"/>
      <c r="L31" s="2"/>
      <c r="M31" s="2"/>
      <c r="N31" s="2"/>
      <c r="O31" s="2"/>
      <c r="P31" s="2"/>
      <c r="Q31" s="2"/>
      <c r="R31" s="2"/>
      <c r="S31" s="2"/>
      <c r="T31" s="2"/>
      <c r="U31" s="2"/>
      <c r="V31" s="2"/>
      <c r="W31" s="2"/>
      <c r="X31" s="2"/>
      <c r="Y31" s="2"/>
      <c r="Z31" s="2"/>
      <c r="AA31" s="2"/>
      <c r="AB31" s="2"/>
      <c r="AC31" s="2"/>
    </row>
    <row r="32">
      <c r="A32" s="3">
        <v>31.0</v>
      </c>
      <c r="B32" s="4" t="s">
        <v>104</v>
      </c>
      <c r="C32" s="4" t="s">
        <v>105</v>
      </c>
      <c r="D32" s="5">
        <v>199900.0</v>
      </c>
      <c r="E32" s="5">
        <v>237900.0</v>
      </c>
      <c r="F32" s="5">
        <v>233900.0</v>
      </c>
      <c r="G32" s="5">
        <f t="shared" si="1"/>
        <v>223900</v>
      </c>
      <c r="H32" s="4" t="s">
        <v>106</v>
      </c>
      <c r="I32" s="4" t="s">
        <v>53</v>
      </c>
      <c r="J32" s="2"/>
      <c r="K32" s="2"/>
      <c r="L32" s="2"/>
      <c r="M32" s="2"/>
      <c r="N32" s="2"/>
      <c r="O32" s="2"/>
      <c r="P32" s="2"/>
      <c r="Q32" s="2"/>
      <c r="R32" s="2"/>
      <c r="S32" s="2"/>
      <c r="T32" s="2"/>
      <c r="U32" s="2"/>
      <c r="V32" s="2"/>
      <c r="W32" s="2"/>
      <c r="X32" s="2"/>
      <c r="Y32" s="2"/>
      <c r="Z32" s="2"/>
      <c r="AA32" s="2"/>
      <c r="AB32" s="2"/>
      <c r="AC32" s="2"/>
    </row>
    <row r="33">
      <c r="A33" s="3">
        <v>32.0</v>
      </c>
      <c r="B33" s="4" t="s">
        <v>107</v>
      </c>
      <c r="C33" s="4" t="s">
        <v>108</v>
      </c>
      <c r="D33" s="5">
        <v>91900.0</v>
      </c>
      <c r="E33" s="5">
        <v>76000.0</v>
      </c>
      <c r="F33" s="5">
        <v>84000.0</v>
      </c>
      <c r="G33" s="5">
        <f t="shared" si="1"/>
        <v>83966.66667</v>
      </c>
      <c r="H33" s="4" t="s">
        <v>109</v>
      </c>
      <c r="I33" s="4" t="s">
        <v>53</v>
      </c>
      <c r="J33" s="2"/>
      <c r="K33" s="2"/>
      <c r="L33" s="2"/>
      <c r="M33" s="2"/>
      <c r="N33" s="2"/>
      <c r="O33" s="2"/>
      <c r="P33" s="2"/>
      <c r="Q33" s="2"/>
      <c r="R33" s="2"/>
      <c r="S33" s="2"/>
      <c r="T33" s="2"/>
      <c r="U33" s="2"/>
      <c r="V33" s="2"/>
      <c r="W33" s="2"/>
      <c r="X33" s="2"/>
      <c r="Y33" s="2"/>
      <c r="Z33" s="2"/>
      <c r="AA33" s="2"/>
      <c r="AB33" s="2"/>
      <c r="AC33" s="2"/>
    </row>
    <row r="34">
      <c r="A34" s="3">
        <v>33.0</v>
      </c>
      <c r="B34" s="4" t="s">
        <v>110</v>
      </c>
      <c r="C34" s="4" t="s">
        <v>111</v>
      </c>
      <c r="D34" s="5">
        <v>257900.0</v>
      </c>
      <c r="E34" s="5">
        <v>258900.0</v>
      </c>
      <c r="F34" s="5">
        <v>257000.0</v>
      </c>
      <c r="G34" s="5">
        <f t="shared" si="1"/>
        <v>257933.3333</v>
      </c>
      <c r="H34" s="4" t="s">
        <v>112</v>
      </c>
      <c r="I34" s="4" t="s">
        <v>53</v>
      </c>
      <c r="J34" s="2"/>
      <c r="K34" s="2"/>
      <c r="L34" s="2"/>
      <c r="M34" s="2"/>
      <c r="N34" s="2"/>
      <c r="O34" s="2"/>
      <c r="P34" s="2"/>
      <c r="Q34" s="2"/>
      <c r="R34" s="2"/>
      <c r="S34" s="2"/>
      <c r="T34" s="2"/>
      <c r="U34" s="2"/>
      <c r="V34" s="2"/>
      <c r="W34" s="2"/>
      <c r="X34" s="2"/>
      <c r="Y34" s="2"/>
      <c r="Z34" s="2"/>
      <c r="AA34" s="2"/>
      <c r="AB34" s="2"/>
      <c r="AC34" s="2"/>
    </row>
    <row r="35">
      <c r="A35" s="3">
        <v>34.0</v>
      </c>
      <c r="B35" s="4" t="s">
        <v>113</v>
      </c>
      <c r="C35" s="4" t="s">
        <v>114</v>
      </c>
      <c r="D35" s="5">
        <v>300375.0</v>
      </c>
      <c r="E35" s="5">
        <v>339000.0</v>
      </c>
      <c r="F35" s="5">
        <v>144700.0</v>
      </c>
      <c r="G35" s="5">
        <f t="shared" si="1"/>
        <v>261358.3333</v>
      </c>
      <c r="H35" s="4" t="s">
        <v>115</v>
      </c>
      <c r="I35" s="4" t="s">
        <v>53</v>
      </c>
      <c r="J35" s="2"/>
      <c r="K35" s="2"/>
      <c r="L35" s="2"/>
      <c r="M35" s="2"/>
      <c r="N35" s="2"/>
      <c r="O35" s="2"/>
      <c r="P35" s="2"/>
      <c r="Q35" s="2"/>
      <c r="R35" s="2"/>
      <c r="S35" s="2"/>
      <c r="T35" s="2"/>
      <c r="U35" s="2"/>
      <c r="V35" s="2"/>
      <c r="W35" s="2"/>
      <c r="X35" s="2"/>
      <c r="Y35" s="2"/>
      <c r="Z35" s="2"/>
      <c r="AA35" s="2"/>
      <c r="AB35" s="2"/>
      <c r="AC35" s="2"/>
    </row>
    <row r="36">
      <c r="A36" s="3">
        <v>35.0</v>
      </c>
      <c r="B36" s="4" t="s">
        <v>116</v>
      </c>
      <c r="C36" s="4" t="s">
        <v>117</v>
      </c>
      <c r="D36" s="5">
        <v>28735.0</v>
      </c>
      <c r="E36" s="5">
        <v>21600.0</v>
      </c>
      <c r="F36" s="5">
        <v>22000.0</v>
      </c>
      <c r="G36" s="5">
        <f t="shared" si="1"/>
        <v>24111.66667</v>
      </c>
      <c r="H36" s="7" t="s">
        <v>82</v>
      </c>
      <c r="I36" s="4" t="s">
        <v>79</v>
      </c>
      <c r="J36" s="2"/>
      <c r="K36" s="2"/>
      <c r="L36" s="2"/>
      <c r="M36" s="2"/>
      <c r="N36" s="2"/>
      <c r="O36" s="2"/>
      <c r="P36" s="2"/>
      <c r="Q36" s="2"/>
      <c r="R36" s="2"/>
      <c r="S36" s="2"/>
      <c r="T36" s="2"/>
      <c r="U36" s="2"/>
      <c r="V36" s="2"/>
      <c r="W36" s="2"/>
      <c r="X36" s="2"/>
      <c r="Y36" s="2"/>
      <c r="Z36" s="2"/>
      <c r="AA36" s="2"/>
      <c r="AB36" s="2"/>
      <c r="AC36" s="2"/>
    </row>
    <row r="37">
      <c r="A37" s="3">
        <v>36.0</v>
      </c>
      <c r="B37" s="4" t="s">
        <v>118</v>
      </c>
      <c r="C37" s="4" t="s">
        <v>119</v>
      </c>
      <c r="D37" s="8">
        <v>904400.0</v>
      </c>
      <c r="E37" s="5">
        <v>869900.0</v>
      </c>
      <c r="F37" s="8">
        <v>921990.0</v>
      </c>
      <c r="G37" s="5">
        <f t="shared" si="1"/>
        <v>898763.3333</v>
      </c>
      <c r="H37" s="7" t="s">
        <v>120</v>
      </c>
      <c r="I37" s="4" t="s">
        <v>46</v>
      </c>
      <c r="J37" s="2"/>
      <c r="K37" s="2"/>
      <c r="L37" s="2"/>
      <c r="M37" s="2"/>
      <c r="N37" s="2"/>
      <c r="O37" s="2"/>
      <c r="P37" s="2"/>
      <c r="Q37" s="2"/>
      <c r="R37" s="2"/>
      <c r="S37" s="2"/>
      <c r="T37" s="2"/>
      <c r="U37" s="2"/>
      <c r="V37" s="2"/>
      <c r="W37" s="2"/>
      <c r="X37" s="2"/>
      <c r="Y37" s="2"/>
      <c r="Z37" s="2"/>
      <c r="AA37" s="2"/>
      <c r="AB37" s="2"/>
      <c r="AC37" s="2"/>
    </row>
    <row r="38">
      <c r="A38" s="3">
        <v>37.0</v>
      </c>
      <c r="B38" s="4" t="s">
        <v>121</v>
      </c>
      <c r="C38" s="4" t="s">
        <v>122</v>
      </c>
      <c r="D38" s="5">
        <v>105700.0</v>
      </c>
      <c r="E38" s="5">
        <v>106000.0</v>
      </c>
      <c r="F38" s="5">
        <v>144000.0</v>
      </c>
      <c r="G38" s="5">
        <f t="shared" si="1"/>
        <v>118566.6667</v>
      </c>
      <c r="H38" s="4" t="s">
        <v>123</v>
      </c>
      <c r="I38" s="4" t="s">
        <v>79</v>
      </c>
      <c r="J38" s="2"/>
      <c r="K38" s="2"/>
      <c r="L38" s="2"/>
      <c r="M38" s="2"/>
      <c r="N38" s="2"/>
      <c r="O38" s="2"/>
      <c r="P38" s="2"/>
      <c r="Q38" s="2"/>
      <c r="R38" s="2"/>
      <c r="S38" s="2"/>
      <c r="T38" s="2"/>
      <c r="U38" s="2"/>
      <c r="V38" s="2"/>
      <c r="W38" s="2"/>
      <c r="X38" s="2"/>
      <c r="Y38" s="2"/>
      <c r="Z38" s="2"/>
      <c r="AA38" s="2"/>
      <c r="AB38" s="2"/>
      <c r="AC38" s="2"/>
    </row>
    <row r="39">
      <c r="A39" s="3">
        <v>38.0</v>
      </c>
      <c r="B39" s="4" t="s">
        <v>124</v>
      </c>
      <c r="C39" s="4" t="s">
        <v>125</v>
      </c>
      <c r="D39" s="11">
        <v>350000.0</v>
      </c>
      <c r="E39" s="11">
        <v>495000.0</v>
      </c>
      <c r="F39" s="11">
        <v>650000.0</v>
      </c>
      <c r="G39" s="5">
        <f t="shared" si="1"/>
        <v>498333.3333</v>
      </c>
      <c r="H39" s="10" t="s">
        <v>126</v>
      </c>
      <c r="I39" s="4" t="s">
        <v>127</v>
      </c>
      <c r="J39" s="2"/>
      <c r="K39" s="2"/>
      <c r="L39" s="2"/>
      <c r="M39" s="2"/>
      <c r="N39" s="2"/>
      <c r="O39" s="2"/>
      <c r="P39" s="2"/>
      <c r="Q39" s="2"/>
      <c r="R39" s="2"/>
      <c r="S39" s="2"/>
      <c r="T39" s="2"/>
      <c r="U39" s="2"/>
      <c r="V39" s="2"/>
      <c r="W39" s="2"/>
      <c r="X39" s="2"/>
      <c r="Y39" s="2"/>
      <c r="Z39" s="2"/>
      <c r="AA39" s="2"/>
      <c r="AB39" s="2"/>
      <c r="AC39" s="2"/>
    </row>
    <row r="40">
      <c r="A40" s="3">
        <v>39.0</v>
      </c>
      <c r="B40" s="10" t="s">
        <v>128</v>
      </c>
      <c r="C40" s="10" t="s">
        <v>129</v>
      </c>
      <c r="D40" s="12">
        <v>13812.0</v>
      </c>
      <c r="E40" s="12">
        <v>16500.0</v>
      </c>
      <c r="F40" s="12">
        <v>7800.0</v>
      </c>
      <c r="G40" s="5">
        <f t="shared" si="1"/>
        <v>12704</v>
      </c>
      <c r="H40" s="13" t="s">
        <v>130</v>
      </c>
      <c r="I40" s="4" t="s">
        <v>127</v>
      </c>
      <c r="J40" s="2"/>
      <c r="K40" s="2"/>
      <c r="L40" s="2"/>
      <c r="M40" s="2"/>
      <c r="N40" s="2"/>
      <c r="O40" s="2"/>
      <c r="P40" s="2"/>
      <c r="Q40" s="2"/>
      <c r="R40" s="2"/>
      <c r="S40" s="2"/>
      <c r="T40" s="2"/>
      <c r="U40" s="2"/>
      <c r="V40" s="2"/>
      <c r="W40" s="2"/>
      <c r="X40" s="2"/>
      <c r="Y40" s="2"/>
      <c r="Z40" s="2"/>
      <c r="AA40" s="2"/>
      <c r="AB40" s="2"/>
      <c r="AC40" s="2"/>
    </row>
    <row r="41">
      <c r="A41" s="3">
        <v>40.0</v>
      </c>
      <c r="B41" s="10" t="s">
        <v>131</v>
      </c>
      <c r="C41" s="10" t="s">
        <v>132</v>
      </c>
      <c r="D41" s="12">
        <v>1407.0</v>
      </c>
      <c r="E41" s="12">
        <v>4541.0</v>
      </c>
      <c r="F41" s="12">
        <v>3800.0</v>
      </c>
      <c r="G41" s="5">
        <f t="shared" si="1"/>
        <v>3249.333333</v>
      </c>
      <c r="H41" s="13" t="s">
        <v>130</v>
      </c>
      <c r="I41" s="4" t="s">
        <v>127</v>
      </c>
      <c r="J41" s="2"/>
      <c r="K41" s="2"/>
      <c r="L41" s="2"/>
      <c r="M41" s="2"/>
      <c r="N41" s="2"/>
      <c r="O41" s="2"/>
      <c r="P41" s="2"/>
      <c r="Q41" s="2"/>
      <c r="R41" s="2"/>
      <c r="S41" s="2"/>
      <c r="T41" s="2"/>
      <c r="U41" s="2"/>
      <c r="V41" s="2"/>
      <c r="W41" s="2"/>
      <c r="X41" s="2"/>
      <c r="Y41" s="2"/>
      <c r="Z41" s="2"/>
      <c r="AA41" s="2"/>
      <c r="AB41" s="2"/>
      <c r="AC41" s="2"/>
    </row>
    <row r="42">
      <c r="A42" s="3">
        <v>41.0</v>
      </c>
      <c r="B42" s="10" t="s">
        <v>133</v>
      </c>
      <c r="C42" s="10" t="s">
        <v>134</v>
      </c>
      <c r="D42" s="12">
        <v>14190.0</v>
      </c>
      <c r="E42" s="12">
        <v>12962.0</v>
      </c>
      <c r="F42" s="12"/>
      <c r="G42" s="5">
        <f>(D42+E42+F42)/2</f>
        <v>13576</v>
      </c>
      <c r="H42" s="13" t="s">
        <v>135</v>
      </c>
      <c r="I42" s="4" t="s">
        <v>127</v>
      </c>
      <c r="J42" s="2"/>
      <c r="K42" s="2"/>
      <c r="L42" s="2"/>
      <c r="M42" s="2"/>
      <c r="N42" s="2"/>
      <c r="O42" s="2"/>
      <c r="P42" s="2"/>
      <c r="Q42" s="2"/>
      <c r="R42" s="2"/>
      <c r="S42" s="2"/>
      <c r="T42" s="2"/>
      <c r="U42" s="2"/>
      <c r="V42" s="2"/>
      <c r="W42" s="2"/>
      <c r="X42" s="2"/>
      <c r="Y42" s="2"/>
      <c r="Z42" s="2"/>
      <c r="AA42" s="2"/>
      <c r="AB42" s="2"/>
      <c r="AC42" s="2"/>
    </row>
    <row r="43">
      <c r="A43" s="3">
        <v>42.0</v>
      </c>
      <c r="B43" s="4" t="s">
        <v>136</v>
      </c>
      <c r="C43" s="4" t="s">
        <v>137</v>
      </c>
      <c r="D43" s="11">
        <v>9500.0</v>
      </c>
      <c r="E43" s="12">
        <v>15500.0</v>
      </c>
      <c r="F43" s="12">
        <v>16000.0</v>
      </c>
      <c r="G43" s="5">
        <f t="shared" ref="G43:G46" si="2">(D43+E43+F43)/3</f>
        <v>13666.66667</v>
      </c>
      <c r="H43" s="7" t="s">
        <v>138</v>
      </c>
      <c r="I43" s="4" t="s">
        <v>139</v>
      </c>
      <c r="J43" s="2"/>
      <c r="K43" s="2"/>
      <c r="L43" s="2"/>
      <c r="M43" s="2"/>
      <c r="N43" s="2"/>
      <c r="O43" s="2"/>
      <c r="P43" s="2"/>
      <c r="Q43" s="2"/>
      <c r="R43" s="2"/>
      <c r="S43" s="2"/>
      <c r="T43" s="2"/>
      <c r="U43" s="2"/>
      <c r="V43" s="2"/>
      <c r="W43" s="2"/>
      <c r="X43" s="2"/>
      <c r="Y43" s="2"/>
      <c r="Z43" s="2"/>
      <c r="AA43" s="2"/>
      <c r="AB43" s="2"/>
      <c r="AC43" s="2"/>
    </row>
    <row r="44">
      <c r="A44" s="3">
        <v>43.0</v>
      </c>
      <c r="B44" s="4" t="s">
        <v>140</v>
      </c>
      <c r="C44" s="4" t="s">
        <v>141</v>
      </c>
      <c r="D44" s="11">
        <v>27000.0</v>
      </c>
      <c r="E44" s="11">
        <v>27000.0</v>
      </c>
      <c r="F44" s="11">
        <v>27000.0</v>
      </c>
      <c r="G44" s="5">
        <f t="shared" si="2"/>
        <v>27000</v>
      </c>
      <c r="H44" s="7" t="s">
        <v>138</v>
      </c>
      <c r="I44" s="4" t="s">
        <v>139</v>
      </c>
      <c r="J44" s="2"/>
      <c r="K44" s="2"/>
      <c r="L44" s="2"/>
      <c r="M44" s="2"/>
      <c r="N44" s="2"/>
      <c r="O44" s="2"/>
      <c r="P44" s="2"/>
      <c r="Q44" s="2"/>
      <c r="R44" s="2"/>
      <c r="S44" s="2"/>
      <c r="T44" s="2"/>
      <c r="U44" s="2"/>
      <c r="V44" s="2"/>
      <c r="W44" s="2"/>
      <c r="X44" s="2"/>
      <c r="Y44" s="2"/>
      <c r="Z44" s="2"/>
      <c r="AA44" s="2"/>
      <c r="AB44" s="2"/>
      <c r="AC44" s="2"/>
    </row>
    <row r="45">
      <c r="A45" s="3">
        <v>44.0</v>
      </c>
      <c r="B45" s="4" t="s">
        <v>142</v>
      </c>
      <c r="C45" s="4" t="s">
        <v>143</v>
      </c>
      <c r="D45" s="11">
        <v>15000.0</v>
      </c>
      <c r="E45" s="11">
        <v>18750.0</v>
      </c>
      <c r="F45" s="11">
        <v>15000.0</v>
      </c>
      <c r="G45" s="5">
        <f t="shared" si="2"/>
        <v>16250</v>
      </c>
      <c r="H45" s="10" t="s">
        <v>126</v>
      </c>
      <c r="I45" s="4" t="s">
        <v>139</v>
      </c>
      <c r="J45" s="2"/>
      <c r="K45" s="2"/>
      <c r="L45" s="2"/>
      <c r="M45" s="2"/>
      <c r="N45" s="2"/>
      <c r="O45" s="2"/>
      <c r="P45" s="2"/>
      <c r="Q45" s="2"/>
      <c r="R45" s="2"/>
      <c r="S45" s="2"/>
      <c r="T45" s="2"/>
      <c r="U45" s="2"/>
      <c r="V45" s="2"/>
      <c r="W45" s="2"/>
      <c r="X45" s="2"/>
      <c r="Y45" s="2"/>
      <c r="Z45" s="2"/>
      <c r="AA45" s="2"/>
      <c r="AB45" s="2"/>
      <c r="AC45" s="2"/>
    </row>
    <row r="46">
      <c r="A46" s="3">
        <v>45.0</v>
      </c>
      <c r="B46" s="4" t="s">
        <v>144</v>
      </c>
      <c r="C46" s="7" t="s">
        <v>145</v>
      </c>
      <c r="D46" s="11">
        <v>2000.0</v>
      </c>
      <c r="E46" s="12">
        <v>1920.0</v>
      </c>
      <c r="F46" s="12">
        <v>1800.0</v>
      </c>
      <c r="G46" s="5">
        <f t="shared" si="2"/>
        <v>1906.666667</v>
      </c>
      <c r="H46" s="13" t="s">
        <v>146</v>
      </c>
      <c r="I46" s="4" t="s">
        <v>139</v>
      </c>
      <c r="J46" s="2"/>
      <c r="K46" s="2"/>
      <c r="L46" s="2"/>
      <c r="M46" s="2"/>
      <c r="N46" s="2"/>
      <c r="O46" s="2"/>
      <c r="P46" s="2"/>
      <c r="Q46" s="2"/>
      <c r="R46" s="2"/>
      <c r="S46" s="2"/>
      <c r="T46" s="2"/>
      <c r="U46" s="2"/>
      <c r="V46" s="2"/>
      <c r="W46" s="2"/>
      <c r="X46" s="2"/>
      <c r="Y46" s="2"/>
      <c r="Z46" s="2"/>
      <c r="AA46" s="2"/>
      <c r="AB46" s="2"/>
      <c r="AC46" s="2"/>
    </row>
    <row r="47">
      <c r="A47" s="3">
        <v>46.0</v>
      </c>
      <c r="B47" s="4" t="s">
        <v>147</v>
      </c>
      <c r="C47" s="4" t="s">
        <v>148</v>
      </c>
      <c r="D47" s="11">
        <v>60000.0</v>
      </c>
      <c r="E47" s="11">
        <v>50000.0</v>
      </c>
      <c r="F47" s="4"/>
      <c r="G47" s="5">
        <f t="shared" ref="G47:G50" si="3">(D47+E47+F47)/2</f>
        <v>55000</v>
      </c>
      <c r="H47" s="4" t="s">
        <v>149</v>
      </c>
      <c r="I47" s="4" t="s">
        <v>150</v>
      </c>
      <c r="J47" s="2"/>
      <c r="K47" s="2"/>
      <c r="L47" s="2"/>
      <c r="M47" s="2"/>
      <c r="N47" s="2"/>
      <c r="O47" s="2"/>
      <c r="P47" s="2"/>
      <c r="Q47" s="2"/>
      <c r="R47" s="2"/>
      <c r="S47" s="2"/>
      <c r="T47" s="2"/>
      <c r="U47" s="2"/>
      <c r="V47" s="2"/>
      <c r="W47" s="2"/>
      <c r="X47" s="2"/>
      <c r="Y47" s="2"/>
      <c r="Z47" s="2"/>
      <c r="AA47" s="2"/>
      <c r="AB47" s="2"/>
      <c r="AC47" s="2"/>
    </row>
    <row r="48">
      <c r="A48" s="3">
        <v>47.0</v>
      </c>
      <c r="B48" s="4" t="s">
        <v>151</v>
      </c>
      <c r="C48" s="4" t="s">
        <v>152</v>
      </c>
      <c r="D48" s="11">
        <v>70000.0</v>
      </c>
      <c r="E48" s="11">
        <v>65000.0</v>
      </c>
      <c r="F48" s="4"/>
      <c r="G48" s="5">
        <f t="shared" si="3"/>
        <v>67500</v>
      </c>
      <c r="H48" s="4" t="s">
        <v>149</v>
      </c>
      <c r="I48" s="4" t="s">
        <v>150</v>
      </c>
      <c r="J48" s="2"/>
      <c r="K48" s="2"/>
      <c r="L48" s="2"/>
      <c r="M48" s="2"/>
      <c r="N48" s="2"/>
      <c r="O48" s="2"/>
      <c r="P48" s="2"/>
      <c r="Q48" s="2"/>
      <c r="R48" s="2"/>
      <c r="S48" s="2"/>
      <c r="T48" s="2"/>
      <c r="U48" s="2"/>
      <c r="V48" s="2"/>
      <c r="W48" s="2"/>
      <c r="X48" s="2"/>
      <c r="Y48" s="2"/>
      <c r="Z48" s="2"/>
      <c r="AA48" s="2"/>
      <c r="AB48" s="2"/>
      <c r="AC48" s="2"/>
    </row>
    <row r="49">
      <c r="A49" s="3">
        <v>48.0</v>
      </c>
      <c r="B49" s="4" t="s">
        <v>153</v>
      </c>
      <c r="C49" s="4" t="s">
        <v>154</v>
      </c>
      <c r="D49" s="11">
        <v>100000.0</v>
      </c>
      <c r="E49" s="11">
        <v>120000.0</v>
      </c>
      <c r="F49" s="4"/>
      <c r="G49" s="5">
        <f t="shared" si="3"/>
        <v>110000</v>
      </c>
      <c r="H49" s="4" t="s">
        <v>149</v>
      </c>
      <c r="I49" s="4" t="s">
        <v>150</v>
      </c>
      <c r="J49" s="2"/>
      <c r="K49" s="2"/>
      <c r="L49" s="2"/>
      <c r="M49" s="2"/>
      <c r="N49" s="2"/>
      <c r="O49" s="2"/>
      <c r="P49" s="2"/>
      <c r="Q49" s="2"/>
      <c r="R49" s="2"/>
      <c r="S49" s="2"/>
      <c r="T49" s="2"/>
      <c r="U49" s="2"/>
      <c r="V49" s="2"/>
      <c r="W49" s="2"/>
      <c r="X49" s="2"/>
      <c r="Y49" s="2"/>
      <c r="Z49" s="2"/>
      <c r="AA49" s="2"/>
      <c r="AB49" s="2"/>
      <c r="AC49" s="2"/>
    </row>
    <row r="50">
      <c r="A50" s="3">
        <v>49.0</v>
      </c>
      <c r="B50" s="4" t="s">
        <v>155</v>
      </c>
      <c r="C50" s="4" t="s">
        <v>156</v>
      </c>
      <c r="D50" s="11">
        <v>120000.0</v>
      </c>
      <c r="E50" s="11">
        <v>140000.0</v>
      </c>
      <c r="F50" s="4"/>
      <c r="G50" s="5">
        <f t="shared" si="3"/>
        <v>130000</v>
      </c>
      <c r="H50" s="4" t="s">
        <v>149</v>
      </c>
      <c r="I50" s="4" t="s">
        <v>150</v>
      </c>
      <c r="J50" s="2"/>
      <c r="K50" s="2"/>
      <c r="L50" s="2"/>
      <c r="M50" s="2"/>
      <c r="N50" s="2"/>
      <c r="O50" s="2"/>
      <c r="P50" s="2"/>
      <c r="Q50" s="2"/>
      <c r="R50" s="2"/>
      <c r="S50" s="2"/>
      <c r="T50" s="2"/>
      <c r="U50" s="2"/>
      <c r="V50" s="2"/>
      <c r="W50" s="2"/>
      <c r="X50" s="2"/>
      <c r="Y50" s="2"/>
      <c r="Z50" s="2"/>
      <c r="AA50" s="2"/>
      <c r="AB50" s="2"/>
      <c r="AC50" s="2"/>
    </row>
    <row r="51">
      <c r="A51" s="3">
        <v>50.0</v>
      </c>
      <c r="B51" s="4" t="s">
        <v>157</v>
      </c>
      <c r="C51" s="4" t="s">
        <v>157</v>
      </c>
      <c r="D51" s="11">
        <v>80000.0</v>
      </c>
      <c r="E51" s="11">
        <v>100000.0</v>
      </c>
      <c r="F51" s="11">
        <v>1500000.0</v>
      </c>
      <c r="G51" s="5">
        <f>(D51+E51+F51)/3</f>
        <v>560000</v>
      </c>
      <c r="H51" s="4" t="s">
        <v>126</v>
      </c>
      <c r="I51" s="4" t="s">
        <v>158</v>
      </c>
      <c r="J51" s="2"/>
      <c r="K51" s="2"/>
      <c r="L51" s="2"/>
      <c r="M51" s="2"/>
      <c r="N51" s="2"/>
      <c r="O51" s="2"/>
      <c r="P51" s="2"/>
      <c r="Q51" s="2"/>
      <c r="R51" s="2"/>
      <c r="S51" s="2"/>
      <c r="T51" s="2"/>
      <c r="U51" s="2"/>
      <c r="V51" s="2"/>
      <c r="W51" s="2"/>
      <c r="X51" s="2"/>
      <c r="Y51" s="2"/>
      <c r="Z51" s="2"/>
      <c r="AA51" s="2"/>
      <c r="AB51" s="2"/>
      <c r="AC51" s="2"/>
    </row>
    <row r="52">
      <c r="A52" s="3">
        <v>51.0</v>
      </c>
      <c r="B52" s="4" t="s">
        <v>159</v>
      </c>
      <c r="C52" s="4" t="s">
        <v>160</v>
      </c>
      <c r="D52" s="11">
        <v>150000.0</v>
      </c>
      <c r="E52" s="11">
        <v>195000.0</v>
      </c>
      <c r="F52" s="10"/>
      <c r="G52" s="5">
        <f t="shared" ref="G52:G57" si="4">(D52+E52+F52)/2</f>
        <v>172500</v>
      </c>
      <c r="H52" s="4" t="s">
        <v>126</v>
      </c>
      <c r="I52" s="4" t="s">
        <v>158</v>
      </c>
      <c r="J52" s="2"/>
      <c r="K52" s="2"/>
      <c r="L52" s="2"/>
      <c r="M52" s="2"/>
      <c r="N52" s="2"/>
      <c r="O52" s="2"/>
      <c r="P52" s="2"/>
      <c r="Q52" s="2"/>
      <c r="R52" s="2"/>
      <c r="S52" s="2"/>
      <c r="T52" s="2"/>
      <c r="U52" s="2"/>
      <c r="V52" s="2"/>
      <c r="W52" s="2"/>
      <c r="X52" s="2"/>
      <c r="Y52" s="2"/>
      <c r="Z52" s="2"/>
      <c r="AA52" s="2"/>
      <c r="AB52" s="2"/>
      <c r="AC52" s="2"/>
    </row>
    <row r="53">
      <c r="A53" s="3">
        <v>52.0</v>
      </c>
      <c r="B53" s="4" t="s">
        <v>161</v>
      </c>
      <c r="C53" s="4" t="s">
        <v>162</v>
      </c>
      <c r="D53" s="11">
        <v>30000.0</v>
      </c>
      <c r="E53" s="11">
        <v>37500.0</v>
      </c>
      <c r="F53" s="10"/>
      <c r="G53" s="5">
        <f t="shared" si="4"/>
        <v>33750</v>
      </c>
      <c r="H53" s="4" t="s">
        <v>126</v>
      </c>
      <c r="I53" s="4" t="s">
        <v>158</v>
      </c>
      <c r="J53" s="2"/>
      <c r="K53" s="2"/>
      <c r="L53" s="2"/>
      <c r="M53" s="2"/>
      <c r="N53" s="2"/>
      <c r="O53" s="2"/>
      <c r="P53" s="2"/>
      <c r="Q53" s="2"/>
      <c r="R53" s="2"/>
      <c r="S53" s="2"/>
      <c r="T53" s="2"/>
      <c r="U53" s="2"/>
      <c r="V53" s="2"/>
      <c r="W53" s="2"/>
      <c r="X53" s="2"/>
      <c r="Y53" s="2"/>
      <c r="Z53" s="2"/>
      <c r="AA53" s="2"/>
      <c r="AB53" s="2"/>
      <c r="AC53" s="2"/>
    </row>
    <row r="54">
      <c r="A54" s="3">
        <v>53.0</v>
      </c>
      <c r="B54" s="4" t="s">
        <v>163</v>
      </c>
      <c r="C54" s="4" t="s">
        <v>164</v>
      </c>
      <c r="D54" s="11">
        <v>2350000.0</v>
      </c>
      <c r="E54" s="11">
        <v>3100000.0</v>
      </c>
      <c r="F54" s="10"/>
      <c r="G54" s="5">
        <f t="shared" si="4"/>
        <v>2725000</v>
      </c>
      <c r="H54" s="4" t="s">
        <v>126</v>
      </c>
      <c r="I54" s="4" t="s">
        <v>158</v>
      </c>
      <c r="J54" s="2"/>
      <c r="K54" s="2"/>
      <c r="L54" s="2"/>
      <c r="M54" s="2"/>
      <c r="N54" s="2"/>
      <c r="O54" s="2"/>
      <c r="P54" s="2"/>
      <c r="Q54" s="2"/>
      <c r="R54" s="2"/>
      <c r="S54" s="2"/>
      <c r="T54" s="2"/>
      <c r="U54" s="2"/>
      <c r="V54" s="2"/>
      <c r="W54" s="2"/>
      <c r="X54" s="2"/>
      <c r="Y54" s="2"/>
      <c r="Z54" s="2"/>
      <c r="AA54" s="2"/>
      <c r="AB54" s="2"/>
      <c r="AC54" s="2"/>
    </row>
    <row r="55">
      <c r="A55" s="3">
        <v>54.0</v>
      </c>
      <c r="B55" s="4" t="s">
        <v>165</v>
      </c>
      <c r="C55" s="4" t="s">
        <v>166</v>
      </c>
      <c r="D55" s="11">
        <v>1350000.0</v>
      </c>
      <c r="E55" s="11">
        <v>1680000.0</v>
      </c>
      <c r="F55" s="10"/>
      <c r="G55" s="5">
        <f t="shared" si="4"/>
        <v>1515000</v>
      </c>
      <c r="H55" s="4" t="s">
        <v>126</v>
      </c>
      <c r="I55" s="4" t="s">
        <v>158</v>
      </c>
      <c r="J55" s="2"/>
      <c r="K55" s="2"/>
      <c r="L55" s="2"/>
      <c r="M55" s="2"/>
      <c r="N55" s="2"/>
      <c r="O55" s="2"/>
      <c r="P55" s="2"/>
      <c r="Q55" s="2"/>
      <c r="R55" s="2"/>
      <c r="S55" s="2"/>
      <c r="T55" s="2"/>
      <c r="U55" s="2"/>
      <c r="V55" s="2"/>
      <c r="W55" s="2"/>
      <c r="X55" s="2"/>
      <c r="Y55" s="2"/>
      <c r="Z55" s="2"/>
      <c r="AA55" s="2"/>
      <c r="AB55" s="2"/>
      <c r="AC55" s="2"/>
    </row>
    <row r="56">
      <c r="A56" s="3">
        <v>55.0</v>
      </c>
      <c r="B56" s="4" t="s">
        <v>167</v>
      </c>
      <c r="C56" s="4" t="s">
        <v>168</v>
      </c>
      <c r="D56" s="11">
        <v>950000.0</v>
      </c>
      <c r="E56" s="11">
        <v>1350000.0</v>
      </c>
      <c r="F56" s="10"/>
      <c r="G56" s="5">
        <f t="shared" si="4"/>
        <v>1150000</v>
      </c>
      <c r="H56" s="4" t="s">
        <v>126</v>
      </c>
      <c r="I56" s="4" t="s">
        <v>158</v>
      </c>
      <c r="J56" s="2"/>
      <c r="K56" s="2"/>
      <c r="L56" s="2"/>
      <c r="M56" s="2"/>
      <c r="N56" s="2"/>
      <c r="O56" s="2"/>
      <c r="P56" s="2"/>
      <c r="Q56" s="2"/>
      <c r="R56" s="2"/>
      <c r="S56" s="2"/>
      <c r="T56" s="2"/>
      <c r="U56" s="2"/>
      <c r="V56" s="2"/>
      <c r="W56" s="2"/>
      <c r="X56" s="2"/>
      <c r="Y56" s="2"/>
      <c r="Z56" s="2"/>
      <c r="AA56" s="2"/>
      <c r="AB56" s="2"/>
      <c r="AC56" s="2"/>
    </row>
    <row r="57">
      <c r="A57" s="3">
        <v>56.0</v>
      </c>
      <c r="B57" s="4" t="s">
        <v>169</v>
      </c>
      <c r="C57" s="4" t="s">
        <v>170</v>
      </c>
      <c r="D57" s="11">
        <v>450000.0</v>
      </c>
      <c r="E57" s="11">
        <v>600000.0</v>
      </c>
      <c r="F57" s="10"/>
      <c r="G57" s="5">
        <f t="shared" si="4"/>
        <v>525000</v>
      </c>
      <c r="H57" s="7" t="s">
        <v>171</v>
      </c>
      <c r="I57" s="4" t="s">
        <v>158</v>
      </c>
      <c r="J57" s="2"/>
      <c r="K57" s="2"/>
      <c r="L57" s="2"/>
      <c r="M57" s="2"/>
      <c r="N57" s="2"/>
      <c r="O57" s="2"/>
      <c r="P57" s="2"/>
      <c r="Q57" s="2"/>
      <c r="R57" s="2"/>
      <c r="S57" s="2"/>
      <c r="T57" s="2"/>
      <c r="U57" s="2"/>
      <c r="V57" s="2"/>
      <c r="W57" s="2"/>
      <c r="X57" s="2"/>
      <c r="Y57" s="2"/>
      <c r="Z57" s="2"/>
      <c r="AA57" s="2"/>
      <c r="AB57" s="2"/>
      <c r="AC57" s="2"/>
    </row>
    <row r="58">
      <c r="A58" s="14">
        <v>57.0</v>
      </c>
      <c r="B58" s="15" t="s">
        <v>172</v>
      </c>
      <c r="C58" s="16" t="s">
        <v>173</v>
      </c>
      <c r="D58" s="12">
        <v>5200000.0</v>
      </c>
      <c r="E58" s="12">
        <v>4800000.0</v>
      </c>
      <c r="F58" s="13">
        <v>2500000.0</v>
      </c>
      <c r="G58" s="5">
        <f>(D58+E58+F58)/3</f>
        <v>4166666.667</v>
      </c>
      <c r="H58" s="9" t="s">
        <v>174</v>
      </c>
      <c r="I58" s="4" t="s">
        <v>158</v>
      </c>
      <c r="J58" s="2"/>
      <c r="K58" s="2"/>
      <c r="L58" s="2"/>
      <c r="M58" s="2"/>
      <c r="N58" s="2"/>
      <c r="O58" s="2"/>
      <c r="P58" s="2"/>
      <c r="Q58" s="2"/>
      <c r="R58" s="2"/>
      <c r="S58" s="2"/>
      <c r="T58" s="2"/>
      <c r="U58" s="2"/>
      <c r="V58" s="2"/>
      <c r="W58" s="2"/>
      <c r="X58" s="2"/>
      <c r="Y58" s="2"/>
      <c r="Z58" s="2"/>
      <c r="AA58" s="2"/>
      <c r="AB58" s="2"/>
      <c r="AC58" s="2"/>
    </row>
    <row r="59">
      <c r="A59" s="3">
        <v>58.0</v>
      </c>
      <c r="B59" s="4" t="s">
        <v>175</v>
      </c>
      <c r="C59" s="4" t="s">
        <v>176</v>
      </c>
      <c r="D59" s="11">
        <v>1300000.0</v>
      </c>
      <c r="E59" s="11">
        <v>1580000.0</v>
      </c>
      <c r="F59" s="10"/>
      <c r="G59" s="5">
        <f>(D59+E59+F59)/2</f>
        <v>1440000</v>
      </c>
      <c r="H59" s="4" t="s">
        <v>126</v>
      </c>
      <c r="I59" s="4" t="s">
        <v>158</v>
      </c>
      <c r="J59" s="2"/>
      <c r="K59" s="2"/>
      <c r="L59" s="2"/>
      <c r="M59" s="2"/>
      <c r="N59" s="2"/>
      <c r="O59" s="2"/>
      <c r="P59" s="2"/>
      <c r="Q59" s="2"/>
      <c r="R59" s="2"/>
      <c r="S59" s="2"/>
      <c r="T59" s="2"/>
      <c r="U59" s="2"/>
      <c r="V59" s="2"/>
      <c r="W59" s="2"/>
      <c r="X59" s="2"/>
      <c r="Y59" s="2"/>
      <c r="Z59" s="2"/>
      <c r="AA59" s="2"/>
      <c r="AB59" s="2"/>
      <c r="AC59" s="2"/>
    </row>
    <row r="60">
      <c r="A60" s="3">
        <v>59.0</v>
      </c>
      <c r="B60" s="4" t="s">
        <v>177</v>
      </c>
      <c r="C60" s="4" t="s">
        <v>178</v>
      </c>
      <c r="D60" s="11">
        <v>1220000.0</v>
      </c>
      <c r="E60" s="11">
        <v>1685000.0</v>
      </c>
      <c r="F60" s="13">
        <v>1320000.0</v>
      </c>
      <c r="G60" s="5">
        <f t="shared" ref="G60:G64" si="5">(D60+E60+F60)/3</f>
        <v>1408333.333</v>
      </c>
      <c r="H60" s="7" t="s">
        <v>179</v>
      </c>
      <c r="I60" s="4" t="s">
        <v>180</v>
      </c>
      <c r="J60" s="2"/>
      <c r="K60" s="2"/>
      <c r="L60" s="2"/>
      <c r="M60" s="2"/>
      <c r="N60" s="2"/>
      <c r="O60" s="2"/>
      <c r="P60" s="2"/>
      <c r="Q60" s="2"/>
      <c r="R60" s="2"/>
      <c r="S60" s="2"/>
      <c r="T60" s="2"/>
      <c r="U60" s="2"/>
      <c r="V60" s="2"/>
      <c r="W60" s="2"/>
      <c r="X60" s="2"/>
      <c r="Y60" s="2"/>
      <c r="Z60" s="2"/>
      <c r="AA60" s="2"/>
      <c r="AB60" s="2"/>
      <c r="AC60" s="2"/>
    </row>
    <row r="61">
      <c r="A61" s="14">
        <v>60.0</v>
      </c>
      <c r="B61" s="7" t="s">
        <v>181</v>
      </c>
      <c r="C61" s="7" t="s">
        <v>182</v>
      </c>
      <c r="D61" s="12">
        <v>107000.0</v>
      </c>
      <c r="E61" s="11">
        <f>17.99*4000</f>
        <v>71960</v>
      </c>
      <c r="F61" s="13">
        <v>155125.0</v>
      </c>
      <c r="G61" s="5">
        <f t="shared" si="5"/>
        <v>111361.6667</v>
      </c>
      <c r="H61" s="7" t="s">
        <v>183</v>
      </c>
      <c r="I61" s="7" t="s">
        <v>184</v>
      </c>
      <c r="J61" s="2"/>
      <c r="K61" s="2"/>
      <c r="L61" s="2"/>
      <c r="M61" s="2"/>
      <c r="N61" s="2"/>
      <c r="O61" s="2"/>
      <c r="P61" s="2"/>
      <c r="Q61" s="2"/>
      <c r="R61" s="2"/>
      <c r="S61" s="2"/>
      <c r="T61" s="2"/>
      <c r="U61" s="2"/>
      <c r="V61" s="2"/>
      <c r="W61" s="2"/>
      <c r="X61" s="2"/>
      <c r="Y61" s="2"/>
      <c r="Z61" s="2"/>
      <c r="AA61" s="2"/>
      <c r="AB61" s="2"/>
      <c r="AC61" s="2"/>
    </row>
    <row r="62">
      <c r="A62" s="3">
        <v>61.0</v>
      </c>
      <c r="B62" s="7" t="s">
        <v>181</v>
      </c>
      <c r="C62" s="7" t="s">
        <v>185</v>
      </c>
      <c r="D62" s="12">
        <v>67000.0</v>
      </c>
      <c r="E62" s="12">
        <v>79000.0</v>
      </c>
      <c r="F62" s="13">
        <v>84000.0</v>
      </c>
      <c r="G62" s="5">
        <f t="shared" si="5"/>
        <v>76666.66667</v>
      </c>
      <c r="H62" s="7" t="s">
        <v>186</v>
      </c>
      <c r="I62" s="7" t="s">
        <v>184</v>
      </c>
      <c r="J62" s="2"/>
      <c r="K62" s="2"/>
      <c r="L62" s="2"/>
      <c r="M62" s="2"/>
      <c r="N62" s="2"/>
      <c r="O62" s="2"/>
      <c r="P62" s="2"/>
      <c r="Q62" s="2"/>
      <c r="R62" s="2"/>
      <c r="S62" s="2"/>
      <c r="T62" s="2"/>
      <c r="U62" s="2"/>
      <c r="V62" s="2"/>
      <c r="W62" s="2"/>
      <c r="X62" s="2"/>
      <c r="Y62" s="2"/>
      <c r="Z62" s="2"/>
      <c r="AA62" s="2"/>
      <c r="AB62" s="2"/>
      <c r="AC62" s="2"/>
    </row>
    <row r="63">
      <c r="A63" s="3">
        <v>62.0</v>
      </c>
      <c r="B63" s="7" t="s">
        <v>187</v>
      </c>
      <c r="C63" s="7" t="s">
        <v>188</v>
      </c>
      <c r="D63" s="11">
        <f>30*4000</f>
        <v>120000</v>
      </c>
      <c r="E63" s="11">
        <f>25*4000</f>
        <v>100000</v>
      </c>
      <c r="F63" s="13">
        <v>165598.0</v>
      </c>
      <c r="G63" s="5">
        <f t="shared" si="5"/>
        <v>128532.6667</v>
      </c>
      <c r="H63" s="7" t="s">
        <v>189</v>
      </c>
      <c r="I63" s="7" t="s">
        <v>184</v>
      </c>
      <c r="J63" s="2"/>
      <c r="K63" s="2"/>
      <c r="L63" s="2"/>
      <c r="M63" s="2"/>
      <c r="N63" s="2"/>
      <c r="O63" s="2"/>
      <c r="P63" s="2"/>
      <c r="Q63" s="2"/>
      <c r="R63" s="2"/>
      <c r="S63" s="2"/>
      <c r="T63" s="2"/>
      <c r="U63" s="2"/>
      <c r="V63" s="2"/>
      <c r="W63" s="2"/>
      <c r="X63" s="2"/>
      <c r="Y63" s="2"/>
      <c r="Z63" s="2"/>
      <c r="AA63" s="2"/>
      <c r="AB63" s="2"/>
      <c r="AC63" s="2"/>
    </row>
    <row r="64">
      <c r="A64" s="14">
        <v>63.0</v>
      </c>
      <c r="B64" s="7" t="s">
        <v>187</v>
      </c>
      <c r="C64" s="7" t="s">
        <v>190</v>
      </c>
      <c r="D64" s="11">
        <f>80*4000</f>
        <v>320000</v>
      </c>
      <c r="E64" s="12">
        <v>210914.0</v>
      </c>
      <c r="F64" s="13">
        <v>198155.0</v>
      </c>
      <c r="G64" s="5">
        <f t="shared" si="5"/>
        <v>243023</v>
      </c>
      <c r="H64" s="7" t="s">
        <v>191</v>
      </c>
      <c r="I64" s="7" t="s">
        <v>184</v>
      </c>
      <c r="J64" s="2"/>
      <c r="K64" s="2"/>
      <c r="L64" s="2"/>
      <c r="M64" s="2"/>
      <c r="N64" s="2"/>
      <c r="O64" s="2"/>
      <c r="P64" s="2"/>
      <c r="Q64" s="2"/>
      <c r="R64" s="2"/>
      <c r="S64" s="2"/>
      <c r="T64" s="2"/>
      <c r="U64" s="2"/>
      <c r="V64" s="2"/>
      <c r="W64" s="2"/>
      <c r="X64" s="2"/>
      <c r="Y64" s="2"/>
      <c r="Z64" s="2"/>
      <c r="AA64" s="2"/>
      <c r="AB64" s="2"/>
      <c r="AC64" s="2"/>
    </row>
    <row r="65">
      <c r="A65" s="3">
        <v>64.0</v>
      </c>
      <c r="B65" s="7" t="s">
        <v>192</v>
      </c>
      <c r="C65" s="7" t="s">
        <v>193</v>
      </c>
      <c r="D65" s="17">
        <v>0.12</v>
      </c>
      <c r="E65" s="17">
        <v>0.1</v>
      </c>
      <c r="F65" s="17">
        <v>0.08</v>
      </c>
      <c r="G65" s="17">
        <v>0.1</v>
      </c>
      <c r="H65" s="9" t="s">
        <v>194</v>
      </c>
      <c r="I65" s="7" t="s">
        <v>192</v>
      </c>
      <c r="J65" s="2"/>
      <c r="K65" s="2"/>
      <c r="L65" s="2"/>
      <c r="M65" s="2"/>
      <c r="N65" s="2"/>
      <c r="O65" s="2"/>
      <c r="P65" s="2"/>
      <c r="Q65" s="2"/>
      <c r="R65" s="2"/>
      <c r="S65" s="2"/>
      <c r="T65" s="2"/>
      <c r="U65" s="2"/>
      <c r="V65" s="2"/>
      <c r="W65" s="2"/>
      <c r="X65" s="2"/>
      <c r="Y65" s="2"/>
      <c r="Z65" s="2"/>
      <c r="AA65" s="2"/>
      <c r="AB65" s="2"/>
      <c r="AC65" s="2"/>
    </row>
    <row r="66">
      <c r="A66" s="2"/>
      <c r="B66" s="2"/>
      <c r="C66" s="2"/>
      <c r="D66" s="2"/>
      <c r="E66" s="2"/>
      <c r="F66" s="18"/>
      <c r="G66" s="2"/>
      <c r="H66" s="2"/>
      <c r="I66" s="2"/>
      <c r="J66" s="2"/>
      <c r="K66" s="2"/>
      <c r="L66" s="2"/>
      <c r="M66" s="2"/>
      <c r="N66" s="2"/>
      <c r="O66" s="2"/>
      <c r="P66" s="2"/>
      <c r="Q66" s="2"/>
      <c r="R66" s="2"/>
      <c r="S66" s="2"/>
      <c r="T66" s="2"/>
      <c r="U66" s="2"/>
      <c r="V66" s="2"/>
      <c r="W66" s="2"/>
      <c r="X66" s="2"/>
      <c r="Y66" s="2"/>
      <c r="Z66" s="2"/>
      <c r="AA66" s="2"/>
      <c r="AB66" s="2"/>
      <c r="AC66" s="2"/>
    </row>
    <row r="67">
      <c r="A67" s="2"/>
      <c r="B67" s="2"/>
      <c r="C67" s="2"/>
      <c r="D67" s="2"/>
      <c r="E67" s="2"/>
      <c r="F67" s="18"/>
      <c r="G67" s="2"/>
      <c r="H67" s="2"/>
      <c r="I67" s="2"/>
      <c r="J67" s="2"/>
      <c r="K67" s="2"/>
      <c r="L67" s="2"/>
      <c r="M67" s="2"/>
      <c r="N67" s="2"/>
      <c r="O67" s="2"/>
      <c r="P67" s="2"/>
      <c r="Q67" s="2"/>
      <c r="R67" s="2"/>
      <c r="S67" s="2"/>
      <c r="T67" s="2"/>
      <c r="U67" s="2"/>
      <c r="V67" s="2"/>
      <c r="W67" s="2"/>
      <c r="X67" s="2"/>
      <c r="Y67" s="2"/>
      <c r="Z67" s="2"/>
      <c r="AA67" s="2"/>
      <c r="AB67" s="2"/>
      <c r="AC67" s="2"/>
    </row>
    <row r="68">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row>
    <row r="6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row>
    <row r="70">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row>
    <row r="7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row>
    <row r="7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row>
    <row r="7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row>
    <row r="74">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row>
    <row r="7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row>
    <row r="76">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row>
    <row r="77">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row>
    <row r="78">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row>
    <row r="7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row>
    <row r="80">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row>
    <row r="8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row>
    <row r="8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row>
    <row r="8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row>
    <row r="84">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row>
    <row r="8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row>
    <row r="86">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row>
    <row r="10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sheetData>
  <autoFilter ref="$A$1:$AC$65"/>
  <hyperlinks>
    <hyperlink r:id="rId1" ref="H19"/>
    <hyperlink r:id="rId2" ref="H20"/>
    <hyperlink r:id="rId3" ref="H21"/>
    <hyperlink r:id="rId4" ref="H22"/>
    <hyperlink r:id="rId5" ref="H58"/>
    <hyperlink r:id="rId6" ref="H65"/>
  </hyperlinks>
  <printOptions gridLines="1" horizontalCentered="1"/>
  <pageMargins bottom="0.75" footer="0.0" header="0.0" left="0.7" right="0.7" top="0.75"/>
  <pageSetup fitToHeight="0" paperSize="9" cellComments="atEnd" orientation="landscape" pageOrder="overThenDown"/>
  <drawing r:id="rId7"/>
</worksheet>
</file>