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JUAN MANUEL DÍAZ C\Desktop\PERSONAL\COCREA\TERMINOS TAQUILLA\"/>
    </mc:Choice>
  </mc:AlternateContent>
  <xr:revisionPtr revIDLastSave="0" documentId="8_{F333675A-72F7-416C-A6CC-F066F881AB5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sumen" sheetId="1" r:id="rId1"/>
    <sheet name="Comp. precios en salas de FIAV" sheetId="2" r:id="rId2"/>
    <sheet name="Festival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3" l="1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2" i="3"/>
  <c r="E21" i="3"/>
  <c r="E20" i="3"/>
  <c r="E19" i="3"/>
  <c r="E18" i="3"/>
  <c r="E17" i="3"/>
  <c r="I10" i="3"/>
  <c r="H10" i="3"/>
  <c r="G10" i="3"/>
  <c r="F10" i="3"/>
  <c r="E10" i="3"/>
  <c r="G7" i="3"/>
  <c r="F7" i="3"/>
  <c r="E7" i="3"/>
  <c r="H6" i="3"/>
  <c r="G6" i="3"/>
  <c r="F6" i="3"/>
  <c r="E6" i="3"/>
  <c r="E132" i="2"/>
  <c r="E79" i="2"/>
  <c r="E52" i="2"/>
  <c r="E40" i="2"/>
  <c r="E33" i="2"/>
  <c r="E19" i="2"/>
  <c r="E10" i="2"/>
  <c r="E10" i="1"/>
</calcChain>
</file>

<file path=xl/sharedStrings.xml><?xml version="1.0" encoding="utf-8"?>
<sst xmlns="http://schemas.openxmlformats.org/spreadsheetml/2006/main" count="391" uniqueCount="164">
  <si>
    <t>Precio FIAV</t>
  </si>
  <si>
    <t>Precios de funciones</t>
  </si>
  <si>
    <t>Tipo de sala</t>
  </si>
  <si>
    <t>Sala</t>
  </si>
  <si>
    <t>Localidad</t>
  </si>
  <si>
    <t>Aforo</t>
  </si>
  <si>
    <t>Compañía
Nacional</t>
  </si>
  <si>
    <t>Compañía
Internacional</t>
  </si>
  <si>
    <t>ANIME &amp; VIDEOJUEGOS SINFÓNICO</t>
  </si>
  <si>
    <t>MAGIC - SEGUNDA FUNCIÓN</t>
  </si>
  <si>
    <t>MATTEO BOCELLI</t>
  </si>
  <si>
    <t>Sala grande</t>
  </si>
  <si>
    <t>T. Jorge Eliecer</t>
  </si>
  <si>
    <t>Platea delantera</t>
  </si>
  <si>
    <t>Platea posterior</t>
  </si>
  <si>
    <t>Palco</t>
  </si>
  <si>
    <t>Balcón delantero</t>
  </si>
  <si>
    <t>Balcón posterior</t>
  </si>
  <si>
    <t>Total Aforo</t>
  </si>
  <si>
    <t>El Exorcista</t>
  </si>
  <si>
    <t>Lágrimas de agua dulce</t>
  </si>
  <si>
    <t>Saturno y Euphemia</t>
  </si>
  <si>
    <t xml:space="preserve">T. Libre de Chapinero </t>
  </si>
  <si>
    <t>Platea</t>
  </si>
  <si>
    <t>Segundo balcón</t>
  </si>
  <si>
    <t>DE COMO UN POBRE ENTIERRA A LA MAMÁ”</t>
  </si>
  <si>
    <t>JULIANCHOU</t>
  </si>
  <si>
    <t>GUÍA DE SeparAcción</t>
  </si>
  <si>
    <t xml:space="preserve">T. Cafam - Bellas artes </t>
  </si>
  <si>
    <t>Platea Central</t>
  </si>
  <si>
    <t>Platea Lateral Derecha</t>
  </si>
  <si>
    <t>Platea Lateral Izquierda</t>
  </si>
  <si>
    <t>Platea Derecha Pasillo</t>
  </si>
  <si>
    <t>Platea Izquierda Pasillo</t>
  </si>
  <si>
    <t>Balcón Central</t>
  </si>
  <si>
    <t>Balcón Derecho</t>
  </si>
  <si>
    <t>Balcón Izquierdo</t>
  </si>
  <si>
    <t>Discapacitados</t>
  </si>
  <si>
    <t>T. El ensueño</t>
  </si>
  <si>
    <t>Balcon</t>
  </si>
  <si>
    <t>Sala pequeña</t>
  </si>
  <si>
    <t>T. el parque</t>
  </si>
  <si>
    <t>General</t>
  </si>
  <si>
    <t>Amirtha Kidambi's Elder Ones</t>
  </si>
  <si>
    <t>Dos volcanes (y un laberinto)</t>
  </si>
  <si>
    <t>Flauta y piano</t>
  </si>
  <si>
    <t>Sala mediana</t>
  </si>
  <si>
    <t>T. Delia Zapata (CNA)</t>
  </si>
  <si>
    <t>Glengarry - glen ross</t>
  </si>
  <si>
    <t>El Último Acto</t>
  </si>
  <si>
    <t>Casa del teatro nacional</t>
  </si>
  <si>
    <t>FELLER CITY: LAS PIEDRAS PRECIOSAS – SAMADHI TEATRO</t>
  </si>
  <si>
    <t>T. Candelaria</t>
  </si>
  <si>
    <t>Concha Buika (Esp)</t>
  </si>
  <si>
    <t>Alexis Play "Rebulú" música urbana en el pacífico</t>
  </si>
  <si>
    <t>LOSPETITFELLAS 10 ANIVERSARIO - 2DA FECHA</t>
  </si>
  <si>
    <t xml:space="preserve">T. Colsubsidio </t>
  </si>
  <si>
    <t>Platea Izq / Der</t>
  </si>
  <si>
    <t>1° Balcón Derecho # 1</t>
  </si>
  <si>
    <t>1° Balcón Derecho # 2</t>
  </si>
  <si>
    <t>1° Balcón Derecho # 3</t>
  </si>
  <si>
    <t>1° Balcón Izquierdo # 1</t>
  </si>
  <si>
    <t>1° Balcón Izquierdo # 2</t>
  </si>
  <si>
    <t>1° Balcón Izquierdo # 3</t>
  </si>
  <si>
    <t>2° Balcón Central</t>
  </si>
  <si>
    <t>2° Balcón Lateral Derecho</t>
  </si>
  <si>
    <t>2° Balcón Lateral Izquierdo</t>
  </si>
  <si>
    <t>La traviata' - Ópera de Giuseppe Verdi con libreto</t>
  </si>
  <si>
    <t>Así fue: Una novela musical con canciones de Juan Gabriel</t>
  </si>
  <si>
    <t>Orquesta Filarmónica de Bogotá. Director titular: Joachim</t>
  </si>
  <si>
    <t>T. Mayor Julio Mario Santo Domingo</t>
  </si>
  <si>
    <t xml:space="preserve">Platea 1 </t>
  </si>
  <si>
    <t>A-D</t>
  </si>
  <si>
    <t>Platea 2</t>
  </si>
  <si>
    <t>E-H</t>
  </si>
  <si>
    <t>Platea 3</t>
  </si>
  <si>
    <t>J-L</t>
  </si>
  <si>
    <t>Platea 4</t>
  </si>
  <si>
    <t>M-V - central</t>
  </si>
  <si>
    <t>Platea Lateral</t>
  </si>
  <si>
    <t>N-T</t>
  </si>
  <si>
    <t>Platea Posterior</t>
  </si>
  <si>
    <t>AA-EE</t>
  </si>
  <si>
    <t>1 Balcón Delantero</t>
  </si>
  <si>
    <t>A-B</t>
  </si>
  <si>
    <t>1 Balcón Posterior</t>
  </si>
  <si>
    <t>C-E</t>
  </si>
  <si>
    <t>2 Balcón Delantero</t>
  </si>
  <si>
    <t>Balcón Mayor</t>
  </si>
  <si>
    <t>E-G</t>
  </si>
  <si>
    <t>Vista parcial 2 piso</t>
  </si>
  <si>
    <t>Vista parcial 3 piso</t>
  </si>
  <si>
    <t>Alos Quartet, España – ‘Lau’</t>
  </si>
  <si>
    <t>La Navaja de Ockham - 'Cementerio de elefantes</t>
  </si>
  <si>
    <t>Orquestas Juveniles de la Orquesta Filarmónica de Bogotá</t>
  </si>
  <si>
    <t xml:space="preserve">T. Mayor Estudio </t>
  </si>
  <si>
    <t>Preferencial</t>
  </si>
  <si>
    <t>Sinagoga teatro nacional</t>
  </si>
  <si>
    <t xml:space="preserve">General </t>
  </si>
  <si>
    <t>T. taller</t>
  </si>
  <si>
    <t>VUELO DE HYMENOPTERA</t>
  </si>
  <si>
    <t>PROYECTO AURA: COLISIONES ENTRE MEMORIAS Y OLVIDOS</t>
  </si>
  <si>
    <t>L’Explose</t>
  </si>
  <si>
    <t xml:space="preserve">T. Libre Centro </t>
  </si>
  <si>
    <t>LOPEZ TOUR 2024 - LLEGAR A MARTE</t>
  </si>
  <si>
    <t>LOPEZ TOUR 2024 - PELOTA DE LETRAS</t>
  </si>
  <si>
    <t xml:space="preserve">T. William Shakespeare </t>
  </si>
  <si>
    <t>Foso</t>
  </si>
  <si>
    <t>Platea 1</t>
  </si>
  <si>
    <t>Balcón 1</t>
  </si>
  <si>
    <t>Balcón 2</t>
  </si>
  <si>
    <t>Gabriel Faure: 100 Aaños</t>
  </si>
  <si>
    <t>SOUVENIRS</t>
  </si>
  <si>
    <t>POEMAS ÍGNEOS</t>
  </si>
  <si>
    <t>Sala Jorge Tadeo</t>
  </si>
  <si>
    <t>Platea baja</t>
  </si>
  <si>
    <t>Platea alta sur</t>
  </si>
  <si>
    <t>Platea alta norte</t>
  </si>
  <si>
    <t>Balcon posterior sur</t>
  </si>
  <si>
    <t>Balcon posterior norte</t>
  </si>
  <si>
    <t>Festival de teatro de manizales</t>
  </si>
  <si>
    <t>https://portal.tuboleta.com/festival-internacional-de-teatro-de-manizales-2024/</t>
  </si>
  <si>
    <t>Boleteria suelta etapa 1 (hasta el 21 de Julio)</t>
  </si>
  <si>
    <t>Boleteria suelta etapa 2 (22 Julio a 18 de agosto)</t>
  </si>
  <si>
    <t>Boleteria suelta full (a partir del 19 de agosto)</t>
  </si>
  <si>
    <t>Abono diurnos (4 funciones)</t>
  </si>
  <si>
    <t>T. Fundadores</t>
  </si>
  <si>
    <t>Abono diurnos (5 funciones)</t>
  </si>
  <si>
    <t>Auditorio universidad nacional</t>
  </si>
  <si>
    <t>Festival de las artes te creo</t>
  </si>
  <si>
    <t>https://latiquetera.com/event/festival-de-las-artes-te-creo</t>
  </si>
  <si>
    <t>T. Universidad de medellin</t>
  </si>
  <si>
    <t>Balcon centro</t>
  </si>
  <si>
    <t>Balcon derecho</t>
  </si>
  <si>
    <t>Balcon izquierdo</t>
  </si>
  <si>
    <t>Luneta centro</t>
  </si>
  <si>
    <t>Luneta derecha</t>
  </si>
  <si>
    <t>Luneta izquierda</t>
  </si>
  <si>
    <t>Festival internacional de teatro  gesto noble - El carmen de viboral</t>
  </si>
  <si>
    <t>https://www.eticketablanca.com/?f=locationCity-El___Carmen___de___Viboral</t>
  </si>
  <si>
    <t>Obra</t>
  </si>
  <si>
    <t>EL CUARTO DE LOS ESPÍRITUS</t>
  </si>
  <si>
    <t>Efimero, escritura de un actor silente</t>
  </si>
  <si>
    <t>Los brazoz contra el cielo</t>
  </si>
  <si>
    <t>LAS NUBES DEL GOLFO TRISTE</t>
  </si>
  <si>
    <t>LA CHICA QUE QUERÍA SER DIOS</t>
  </si>
  <si>
    <t>VIOLI-VIOLA</t>
  </si>
  <si>
    <t>NOCTÁMBULO: CIERRA TUS OJOS, ABRE TUS SENTIDOS</t>
  </si>
  <si>
    <t>PAN-DE-MÍAS</t>
  </si>
  <si>
    <t>LOS OJOS DEL AMOR ENVUELTOS EN UN PAÑUELO</t>
  </si>
  <si>
    <t>CÓCTEL</t>
  </si>
  <si>
    <t>Rojo</t>
  </si>
  <si>
    <t>Amor en carta</t>
  </si>
  <si>
    <t>LA GESTA HERÓICA</t>
  </si>
  <si>
    <t>EL COMÚN</t>
  </si>
  <si>
    <t>PARTITURAS DEL DESEO</t>
  </si>
  <si>
    <t>LES AIMANTS</t>
  </si>
  <si>
    <t>LA CAÍDA DE LAS ÁGUILAS</t>
  </si>
  <si>
    <t>CRIME BRÛLÉ O CRIMEN QUEMADO</t>
  </si>
  <si>
    <t>LA DICHA DE LA PALABRA DICHA</t>
  </si>
  <si>
    <t>EL NIÑO DE LAS ESTRELLAS</t>
  </si>
  <si>
    <t>LOS PÁJAROS DE LA MEMORIA</t>
  </si>
  <si>
    <t>LA EDAD DE LA CIRUELA</t>
  </si>
  <si>
    <t>UN CANTO PARA SORORIA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</si>
</sst>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"/>
  </numFmts>
  <fonts count="11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b/>
      <sz val="12"/>
      <color rgb="FFFFFFFF"/>
      <name val="Calibri"/>
    </font>
    <font>
      <b/>
      <sz val="12"/>
      <color rgb="FF1C4587"/>
      <name val="Calibri"/>
    </font>
    <font>
      <sz val="12"/>
      <color rgb="FF1F1F1F"/>
      <name val="Calibri"/>
    </font>
    <font>
      <sz val="12"/>
      <color theme="1"/>
      <name val="Calibri"/>
    </font>
    <font>
      <b/>
      <sz val="12"/>
      <color theme="1"/>
      <name val="Calibri"/>
    </font>
    <font>
      <sz val="11"/>
      <color theme="1"/>
      <name val="Calibri"/>
    </font>
    <font>
      <sz val="10"/>
      <color theme="1"/>
      <name val="Arial"/>
    </font>
    <font>
      <u/>
      <sz val="10"/>
      <color rgb="FF0000FF"/>
      <name val="Arial"/>
    </font>
  </fonts>
  <fills count="5">
    <fill>
      <patternFill patternType="none"/>
    </fill>
    <fill>
      <patternFill patternType="gray125"/>
    </fill>
    <fill>
      <patternFill patternType="solid">
        <fgColor rgb="FF3C78D8"/>
        <bgColor rgb="FF3C78D8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1C4587"/>
      </left>
      <right style="thin">
        <color rgb="FF1C4587"/>
      </right>
      <top style="thin">
        <color rgb="FF1C4587"/>
      </top>
      <bottom style="thin">
        <color rgb="FF1C4587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1C4587"/>
      </left>
      <right style="thin">
        <color rgb="FF1C4587"/>
      </right>
      <top style="medium">
        <color rgb="FF1C4587"/>
      </top>
      <bottom/>
      <diagonal/>
    </border>
    <border>
      <left style="thin">
        <color rgb="FF1C4587"/>
      </left>
      <right style="medium">
        <color rgb="FF1C4587"/>
      </right>
      <top style="medium">
        <color rgb="FF1C4587"/>
      </top>
      <bottom/>
      <diagonal/>
    </border>
    <border>
      <left/>
      <right style="thin">
        <color rgb="FF1C4587"/>
      </right>
      <top style="medium">
        <color rgb="FF1C4587"/>
      </top>
      <bottom style="thin">
        <color rgb="FF1C4587"/>
      </bottom>
      <diagonal/>
    </border>
    <border>
      <left style="thin">
        <color rgb="FF1C4587"/>
      </left>
      <right style="thin">
        <color rgb="FF1C4587"/>
      </right>
      <top style="medium">
        <color rgb="FF1C4587"/>
      </top>
      <bottom style="thin">
        <color rgb="FF1C4587"/>
      </bottom>
      <diagonal/>
    </border>
    <border>
      <left style="thin">
        <color rgb="FF1C4587"/>
      </left>
      <right style="medium">
        <color rgb="FF1C4587"/>
      </right>
      <top style="medium">
        <color rgb="FF1C4587"/>
      </top>
      <bottom style="thin">
        <color rgb="FF1C4587"/>
      </bottom>
      <diagonal/>
    </border>
    <border>
      <left style="medium">
        <color rgb="FF1C4587"/>
      </left>
      <right style="thin">
        <color rgb="FF1C4587"/>
      </right>
      <top/>
      <bottom/>
      <diagonal/>
    </border>
    <border>
      <left style="thin">
        <color rgb="FF1C4587"/>
      </left>
      <right style="medium">
        <color rgb="FF1C4587"/>
      </right>
      <top/>
      <bottom/>
      <diagonal/>
    </border>
    <border>
      <left/>
      <right style="thin">
        <color rgb="FF1C4587"/>
      </right>
      <top style="thin">
        <color rgb="FF1C4587"/>
      </top>
      <bottom style="thin">
        <color rgb="FF1C4587"/>
      </bottom>
      <diagonal/>
    </border>
    <border>
      <left style="thin">
        <color rgb="FF1C4587"/>
      </left>
      <right style="medium">
        <color rgb="FF1C4587"/>
      </right>
      <top style="thin">
        <color rgb="FF1C4587"/>
      </top>
      <bottom style="thin">
        <color rgb="FF1C4587"/>
      </bottom>
      <diagonal/>
    </border>
    <border>
      <left style="medium">
        <color rgb="FF1C4587"/>
      </left>
      <right style="thin">
        <color rgb="FF1C4587"/>
      </right>
      <top/>
      <bottom style="medium">
        <color rgb="FF1C4587"/>
      </bottom>
      <diagonal/>
    </border>
    <border>
      <left style="thin">
        <color rgb="FF1C4587"/>
      </left>
      <right style="medium">
        <color rgb="FF1C4587"/>
      </right>
      <top/>
      <bottom style="medium">
        <color rgb="FF1C4587"/>
      </bottom>
      <diagonal/>
    </border>
    <border>
      <left/>
      <right style="thin">
        <color rgb="FF1C4587"/>
      </right>
      <top style="thin">
        <color rgb="FF1C4587"/>
      </top>
      <bottom style="medium">
        <color rgb="FF1C4587"/>
      </bottom>
      <diagonal/>
    </border>
    <border>
      <left style="thin">
        <color rgb="FF1C4587"/>
      </left>
      <right style="thin">
        <color rgb="FF1C4587"/>
      </right>
      <top style="thin">
        <color rgb="FF1C4587"/>
      </top>
      <bottom style="medium">
        <color rgb="FF1C4587"/>
      </bottom>
      <diagonal/>
    </border>
    <border>
      <left style="thin">
        <color rgb="FF1C4587"/>
      </left>
      <right style="medium">
        <color rgb="FF1C4587"/>
      </right>
      <top style="thin">
        <color rgb="FF1C4587"/>
      </top>
      <bottom style="medium">
        <color rgb="FF1C4587"/>
      </bottom>
      <diagonal/>
    </border>
    <border>
      <left style="thin">
        <color rgb="FF1C4587"/>
      </left>
      <right style="thin">
        <color rgb="FF1C4587"/>
      </right>
      <top style="thin">
        <color rgb="FF1C4587"/>
      </top>
      <bottom/>
      <diagonal/>
    </border>
    <border>
      <left style="medium">
        <color rgb="FF1C4587"/>
      </left>
      <right style="thin">
        <color rgb="FF1C4587"/>
      </right>
      <top style="medium">
        <color rgb="FF1C4587"/>
      </top>
      <bottom style="medium">
        <color rgb="FF1C4587"/>
      </bottom>
      <diagonal/>
    </border>
    <border>
      <left style="thin">
        <color rgb="FF1C4587"/>
      </left>
      <right style="medium">
        <color rgb="FF1C4587"/>
      </right>
      <top style="medium">
        <color rgb="FF1C4587"/>
      </top>
      <bottom style="medium">
        <color rgb="FF1C4587"/>
      </bottom>
      <diagonal/>
    </border>
    <border>
      <left/>
      <right style="thin">
        <color rgb="FF1C4587"/>
      </right>
      <top style="medium">
        <color rgb="FF1C4587"/>
      </top>
      <bottom style="medium">
        <color rgb="FF1C4587"/>
      </bottom>
      <diagonal/>
    </border>
    <border>
      <left style="thin">
        <color rgb="FF1C4587"/>
      </left>
      <right style="thin">
        <color rgb="FF1C4587"/>
      </right>
      <top style="medium">
        <color rgb="FF1C4587"/>
      </top>
      <bottom style="medium">
        <color rgb="FF1C4587"/>
      </bottom>
      <diagonal/>
    </border>
    <border>
      <left style="medium">
        <color rgb="FF1C4587"/>
      </left>
      <right style="medium">
        <color rgb="FF1C4587"/>
      </right>
      <top style="medium">
        <color rgb="FF1C4587"/>
      </top>
      <bottom style="medium">
        <color rgb="FF1C4587"/>
      </bottom>
      <diagonal/>
    </border>
    <border>
      <left style="thin">
        <color rgb="FF1C4587"/>
      </left>
      <right style="thin">
        <color rgb="FF1C4587"/>
      </right>
      <top style="medium">
        <color rgb="FF1C4587"/>
      </top>
      <bottom/>
      <diagonal/>
    </border>
    <border>
      <left style="thin">
        <color rgb="FF1C4587"/>
      </left>
      <right style="thin">
        <color rgb="FF1C4587"/>
      </right>
      <top/>
      <bottom/>
      <diagonal/>
    </border>
    <border>
      <left style="thin">
        <color rgb="FF1C4587"/>
      </left>
      <right style="thin">
        <color rgb="FF1C4587"/>
      </right>
      <top/>
      <bottom style="medium">
        <color rgb="FF1C4587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164" fontId="8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20" xfId="0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/>
    </xf>
    <xf numFmtId="164" fontId="8" fillId="0" borderId="21" xfId="0" applyNumberFormat="1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9" fillId="0" borderId="21" xfId="0" applyNumberFormat="1" applyFont="1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6" fillId="0" borderId="27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164" fontId="9" fillId="0" borderId="21" xfId="0" applyNumberFormat="1" applyFont="1" applyBorder="1" applyAlignment="1">
      <alignment vertical="center"/>
    </xf>
    <xf numFmtId="164" fontId="9" fillId="0" borderId="22" xfId="0" applyNumberFormat="1" applyFont="1" applyBorder="1" applyAlignment="1">
      <alignment vertical="center"/>
    </xf>
    <xf numFmtId="0" fontId="9" fillId="0" borderId="0" xfId="0" applyFont="1"/>
    <xf numFmtId="0" fontId="4" fillId="3" borderId="28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164" fontId="6" fillId="0" borderId="28" xfId="0" applyNumberFormat="1" applyFont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3" fillId="2" borderId="6" xfId="0" applyNumberFormat="1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164" fontId="6" fillId="0" borderId="28" xfId="0" applyNumberFormat="1" applyFont="1" applyBorder="1" applyAlignment="1">
      <alignment horizontal="center"/>
    </xf>
    <xf numFmtId="1" fontId="3" fillId="2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4" fillId="3" borderId="27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0" fillId="4" borderId="0" xfId="0" applyFont="1" applyFill="1"/>
    <xf numFmtId="0" fontId="4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3" borderId="5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18" xfId="0" applyFont="1" applyBorder="1"/>
    <xf numFmtId="0" fontId="4" fillId="3" borderId="29" xfId="0" applyFont="1" applyFill="1" applyBorder="1" applyAlignment="1">
      <alignment horizontal="center" vertical="center"/>
    </xf>
    <xf numFmtId="0" fontId="2" fillId="0" borderId="30" xfId="0" applyFont="1" applyBorder="1"/>
    <xf numFmtId="0" fontId="2" fillId="0" borderId="31" xfId="0" applyFont="1" applyBorder="1"/>
    <xf numFmtId="0" fontId="4" fillId="3" borderId="10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9" xfId="0" applyFont="1" applyBorder="1"/>
    <xf numFmtId="0" fontId="4" fillId="3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ticketablanca.com/?f=locationCity-El___Carmen___de___Viboral" TargetMode="External"/><Relationship Id="rId2" Type="http://schemas.openxmlformats.org/officeDocument/2006/relationships/hyperlink" Target="https://latiquetera.com/event/festival-de-las-artes-te-creo" TargetMode="External"/><Relationship Id="rId1" Type="http://schemas.openxmlformats.org/officeDocument/2006/relationships/hyperlink" Target="https://portal.tuboleta.com/festival-internacional-de-teatro-de-manizales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2:K10"/>
  <sheetViews>
    <sheetView tabSelected="1" workbookViewId="0"/>
  </sheetViews>
  <sheetFormatPr baseColWidth="10" defaultColWidth="12.5703125" defaultRowHeight="15.75" customHeight="1" x14ac:dyDescent="0.2"/>
  <sheetData>
    <row r="2" spans="2:11" ht="12.75" x14ac:dyDescent="0.2">
      <c r="B2" s="88" t="s">
        <v>0</v>
      </c>
      <c r="C2" s="89"/>
      <c r="D2" s="89"/>
      <c r="E2" s="89"/>
      <c r="F2" s="89"/>
      <c r="G2" s="90"/>
      <c r="I2" s="88" t="s">
        <v>1</v>
      </c>
      <c r="J2" s="89"/>
      <c r="K2" s="90"/>
    </row>
    <row r="4" spans="2:11" ht="63" x14ac:dyDescent="0.2"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I4" s="2" t="s">
        <v>8</v>
      </c>
      <c r="J4" s="2" t="s">
        <v>9</v>
      </c>
      <c r="K4" s="2" t="s">
        <v>10</v>
      </c>
    </row>
    <row r="5" spans="2:11" ht="15.75" customHeight="1" x14ac:dyDescent="0.25">
      <c r="B5" s="91" t="s">
        <v>11</v>
      </c>
      <c r="C5" s="94" t="s">
        <v>12</v>
      </c>
      <c r="D5" s="3" t="s">
        <v>13</v>
      </c>
      <c r="E5" s="4">
        <v>668</v>
      </c>
      <c r="F5" s="5">
        <v>80000</v>
      </c>
      <c r="G5" s="5">
        <v>150000</v>
      </c>
      <c r="I5" s="6">
        <v>235000</v>
      </c>
      <c r="J5" s="6">
        <v>228600</v>
      </c>
      <c r="K5" s="6">
        <v>402500</v>
      </c>
    </row>
    <row r="6" spans="2:11" ht="15.75" customHeight="1" x14ac:dyDescent="0.25">
      <c r="B6" s="92"/>
      <c r="C6" s="92"/>
      <c r="D6" s="3" t="s">
        <v>14</v>
      </c>
      <c r="E6" s="4">
        <v>334</v>
      </c>
      <c r="F6" s="5">
        <v>60000</v>
      </c>
      <c r="G6" s="5">
        <v>100000</v>
      </c>
      <c r="I6" s="6">
        <v>212700</v>
      </c>
      <c r="J6" s="6">
        <v>205800</v>
      </c>
      <c r="K6" s="6">
        <v>368000</v>
      </c>
    </row>
    <row r="7" spans="2:11" ht="15.75" customHeight="1" x14ac:dyDescent="0.25">
      <c r="B7" s="92"/>
      <c r="C7" s="92"/>
      <c r="D7" s="3" t="s">
        <v>15</v>
      </c>
      <c r="E7" s="4">
        <v>127</v>
      </c>
      <c r="F7" s="5">
        <v>40000</v>
      </c>
      <c r="G7" s="5">
        <v>60000</v>
      </c>
      <c r="I7" s="6">
        <v>190300</v>
      </c>
      <c r="J7" s="6">
        <v>182900</v>
      </c>
      <c r="K7" s="6">
        <v>287500</v>
      </c>
    </row>
    <row r="8" spans="2:11" ht="15.75" customHeight="1" x14ac:dyDescent="0.25">
      <c r="B8" s="92"/>
      <c r="C8" s="92"/>
      <c r="D8" s="3" t="s">
        <v>16</v>
      </c>
      <c r="E8" s="4">
        <v>344</v>
      </c>
      <c r="F8" s="5">
        <v>25000</v>
      </c>
      <c r="G8" s="5">
        <v>30000</v>
      </c>
      <c r="I8" s="6">
        <v>0</v>
      </c>
      <c r="J8" s="6">
        <v>160000</v>
      </c>
      <c r="K8" s="6">
        <v>253000</v>
      </c>
    </row>
    <row r="9" spans="2:11" ht="15.75" customHeight="1" x14ac:dyDescent="0.25">
      <c r="B9" s="92"/>
      <c r="C9" s="92"/>
      <c r="D9" s="3" t="s">
        <v>17</v>
      </c>
      <c r="E9" s="4">
        <v>222</v>
      </c>
      <c r="F9" s="5">
        <v>25000</v>
      </c>
      <c r="G9" s="5">
        <v>30000</v>
      </c>
      <c r="I9" s="6">
        <v>156700</v>
      </c>
      <c r="J9" s="6">
        <v>137200</v>
      </c>
      <c r="K9" s="6">
        <v>161000</v>
      </c>
    </row>
    <row r="10" spans="2:11" x14ac:dyDescent="0.2">
      <c r="B10" s="93"/>
      <c r="C10" s="93"/>
      <c r="D10" s="7" t="s">
        <v>18</v>
      </c>
      <c r="E10" s="4">
        <f>SUM(E5:E9)</f>
        <v>1695</v>
      </c>
      <c r="F10" s="8"/>
      <c r="G10" s="8"/>
    </row>
  </sheetData>
  <mergeCells count="4">
    <mergeCell ref="B2:G2"/>
    <mergeCell ref="I2:K2"/>
    <mergeCell ref="B5:B10"/>
    <mergeCell ref="C5:C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2:L143"/>
  <sheetViews>
    <sheetView workbookViewId="0"/>
  </sheetViews>
  <sheetFormatPr baseColWidth="10" defaultColWidth="12.5703125" defaultRowHeight="15.75" customHeight="1" x14ac:dyDescent="0.2"/>
  <cols>
    <col min="2" max="2" width="12.28515625" customWidth="1"/>
    <col min="3" max="3" width="21.42578125" customWidth="1"/>
    <col min="4" max="4" width="22.5703125" customWidth="1"/>
    <col min="5" max="5" width="5.5703125" customWidth="1"/>
    <col min="6" max="8" width="12" customWidth="1"/>
    <col min="9" max="9" width="25.7109375" customWidth="1"/>
    <col min="10" max="10" width="25" customWidth="1"/>
    <col min="11" max="11" width="25.85546875" customWidth="1"/>
    <col min="12" max="12" width="10.5703125" customWidth="1"/>
  </cols>
  <sheetData>
    <row r="2" spans="2:11" ht="12.75" x14ac:dyDescent="0.2">
      <c r="B2" s="88" t="s">
        <v>0</v>
      </c>
      <c r="C2" s="89"/>
      <c r="D2" s="89"/>
      <c r="E2" s="89"/>
      <c r="F2" s="89"/>
      <c r="G2" s="90"/>
      <c r="I2" s="88" t="s">
        <v>1</v>
      </c>
      <c r="J2" s="89"/>
      <c r="K2" s="90"/>
    </row>
    <row r="4" spans="2:11" ht="31.5" x14ac:dyDescent="0.2"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I4" s="2" t="s">
        <v>8</v>
      </c>
      <c r="J4" s="2" t="s">
        <v>9</v>
      </c>
      <c r="K4" s="2" t="s">
        <v>10</v>
      </c>
    </row>
    <row r="5" spans="2:11" ht="15.75" customHeight="1" x14ac:dyDescent="0.25">
      <c r="B5" s="91" t="s">
        <v>11</v>
      </c>
      <c r="C5" s="94" t="s">
        <v>12</v>
      </c>
      <c r="D5" s="3" t="s">
        <v>13</v>
      </c>
      <c r="E5" s="4">
        <v>668</v>
      </c>
      <c r="F5" s="5">
        <v>80000</v>
      </c>
      <c r="G5" s="5">
        <v>150000</v>
      </c>
      <c r="I5" s="6">
        <v>235000</v>
      </c>
      <c r="J5" s="6">
        <v>228600</v>
      </c>
      <c r="K5" s="6">
        <v>402500</v>
      </c>
    </row>
    <row r="6" spans="2:11" ht="15.75" customHeight="1" x14ac:dyDescent="0.25">
      <c r="B6" s="92"/>
      <c r="C6" s="92"/>
      <c r="D6" s="3" t="s">
        <v>14</v>
      </c>
      <c r="E6" s="4">
        <v>334</v>
      </c>
      <c r="F6" s="5">
        <v>60000</v>
      </c>
      <c r="G6" s="5">
        <v>100000</v>
      </c>
      <c r="I6" s="6">
        <v>212700</v>
      </c>
      <c r="J6" s="6">
        <v>205800</v>
      </c>
      <c r="K6" s="6">
        <v>368000</v>
      </c>
    </row>
    <row r="7" spans="2:11" ht="15.75" customHeight="1" x14ac:dyDescent="0.25">
      <c r="B7" s="92"/>
      <c r="C7" s="92"/>
      <c r="D7" s="3" t="s">
        <v>15</v>
      </c>
      <c r="E7" s="4">
        <v>127</v>
      </c>
      <c r="F7" s="5">
        <v>40000</v>
      </c>
      <c r="G7" s="5">
        <v>60000</v>
      </c>
      <c r="I7" s="6">
        <v>190300</v>
      </c>
      <c r="J7" s="6">
        <v>182900</v>
      </c>
      <c r="K7" s="6">
        <v>287500</v>
      </c>
    </row>
    <row r="8" spans="2:11" ht="15.75" customHeight="1" x14ac:dyDescent="0.25">
      <c r="B8" s="92"/>
      <c r="C8" s="92"/>
      <c r="D8" s="3" t="s">
        <v>16</v>
      </c>
      <c r="E8" s="4">
        <v>344</v>
      </c>
      <c r="F8" s="5">
        <v>25000</v>
      </c>
      <c r="G8" s="5">
        <v>30000</v>
      </c>
      <c r="I8" s="6">
        <v>0</v>
      </c>
      <c r="J8" s="6">
        <v>160000</v>
      </c>
      <c r="K8" s="6">
        <v>253000</v>
      </c>
    </row>
    <row r="9" spans="2:11" ht="15.75" customHeight="1" x14ac:dyDescent="0.25">
      <c r="B9" s="92"/>
      <c r="C9" s="92"/>
      <c r="D9" s="3" t="s">
        <v>17</v>
      </c>
      <c r="E9" s="4">
        <v>222</v>
      </c>
      <c r="F9" s="5">
        <v>25000</v>
      </c>
      <c r="G9" s="5">
        <v>30000</v>
      </c>
      <c r="I9" s="6">
        <v>156700</v>
      </c>
      <c r="J9" s="6">
        <v>137200</v>
      </c>
      <c r="K9" s="6">
        <v>161000</v>
      </c>
    </row>
    <row r="10" spans="2:11" x14ac:dyDescent="0.2">
      <c r="B10" s="93"/>
      <c r="C10" s="93"/>
      <c r="D10" s="7" t="s">
        <v>18</v>
      </c>
      <c r="E10" s="4">
        <f>SUM(E5:E9)</f>
        <v>1695</v>
      </c>
      <c r="F10" s="8"/>
      <c r="G10" s="8"/>
    </row>
    <row r="12" spans="2:11" ht="12.75" x14ac:dyDescent="0.2">
      <c r="B12" s="88" t="s">
        <v>0</v>
      </c>
      <c r="C12" s="89"/>
      <c r="D12" s="89"/>
      <c r="E12" s="89"/>
      <c r="F12" s="89"/>
      <c r="G12" s="90"/>
      <c r="I12" s="88" t="s">
        <v>1</v>
      </c>
      <c r="J12" s="89"/>
      <c r="K12" s="90"/>
    </row>
    <row r="13" spans="2:11" ht="12.75" x14ac:dyDescent="0.2">
      <c r="I13" s="9"/>
      <c r="J13" s="9"/>
      <c r="K13" s="9"/>
    </row>
    <row r="14" spans="2:11" x14ac:dyDescent="0.2"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  <c r="I14" s="2" t="s">
        <v>19</v>
      </c>
      <c r="J14" s="2" t="s">
        <v>20</v>
      </c>
      <c r="K14" s="2" t="s">
        <v>21</v>
      </c>
    </row>
    <row r="15" spans="2:11" x14ac:dyDescent="0.2">
      <c r="B15" s="91" t="s">
        <v>11</v>
      </c>
      <c r="C15" s="94" t="s">
        <v>22</v>
      </c>
      <c r="D15" s="4" t="s">
        <v>23</v>
      </c>
      <c r="E15" s="4">
        <v>187</v>
      </c>
      <c r="F15" s="5">
        <v>80000</v>
      </c>
      <c r="G15" s="5">
        <v>150000</v>
      </c>
      <c r="I15" s="4">
        <v>65000</v>
      </c>
      <c r="J15" s="5">
        <v>32000</v>
      </c>
      <c r="K15" s="5">
        <v>40000</v>
      </c>
    </row>
    <row r="16" spans="2:11" x14ac:dyDescent="0.2">
      <c r="B16" s="92"/>
      <c r="C16" s="92"/>
      <c r="D16" s="4" t="s">
        <v>16</v>
      </c>
      <c r="E16" s="4">
        <v>74</v>
      </c>
      <c r="F16" s="5">
        <v>60000</v>
      </c>
      <c r="G16" s="5">
        <v>100000</v>
      </c>
      <c r="I16" s="4">
        <v>65000</v>
      </c>
      <c r="J16" s="5">
        <v>32000</v>
      </c>
      <c r="K16" s="5">
        <v>40000</v>
      </c>
    </row>
    <row r="17" spans="2:11" x14ac:dyDescent="0.2">
      <c r="B17" s="92"/>
      <c r="C17" s="92"/>
      <c r="D17" s="4" t="s">
        <v>17</v>
      </c>
      <c r="E17" s="4">
        <v>199</v>
      </c>
      <c r="F17" s="5">
        <v>40000</v>
      </c>
      <c r="G17" s="5">
        <v>60000</v>
      </c>
      <c r="I17" s="4">
        <v>65000</v>
      </c>
      <c r="J17" s="5">
        <v>32000</v>
      </c>
      <c r="K17" s="5">
        <v>40000</v>
      </c>
    </row>
    <row r="18" spans="2:11" x14ac:dyDescent="0.2">
      <c r="B18" s="92"/>
      <c r="C18" s="92"/>
      <c r="D18" s="4" t="s">
        <v>24</v>
      </c>
      <c r="E18" s="4">
        <v>100</v>
      </c>
      <c r="F18" s="5">
        <v>25000</v>
      </c>
      <c r="G18" s="5">
        <v>30000</v>
      </c>
      <c r="I18" s="4">
        <v>65000</v>
      </c>
      <c r="J18" s="5">
        <v>32000</v>
      </c>
      <c r="K18" s="5">
        <v>40000</v>
      </c>
    </row>
    <row r="19" spans="2:11" x14ac:dyDescent="0.2">
      <c r="B19" s="93"/>
      <c r="C19" s="93"/>
      <c r="D19" s="10" t="s">
        <v>18</v>
      </c>
      <c r="E19" s="4">
        <f>SUM(E15:E18)</f>
        <v>560</v>
      </c>
      <c r="F19" s="11"/>
      <c r="G19" s="11"/>
      <c r="I19" s="9"/>
      <c r="J19" s="9"/>
      <c r="K19" s="9"/>
    </row>
    <row r="21" spans="2:11" ht="12.75" x14ac:dyDescent="0.2">
      <c r="B21" s="88" t="s">
        <v>0</v>
      </c>
      <c r="C21" s="89"/>
      <c r="D21" s="89"/>
      <c r="E21" s="89"/>
      <c r="F21" s="89"/>
      <c r="G21" s="90"/>
      <c r="I21" s="88" t="s">
        <v>1</v>
      </c>
      <c r="J21" s="89"/>
      <c r="K21" s="90"/>
    </row>
    <row r="22" spans="2:11" ht="12.75" x14ac:dyDescent="0.2">
      <c r="I22" s="12"/>
      <c r="J22" s="12"/>
      <c r="K22" s="12"/>
    </row>
    <row r="23" spans="2:11" ht="31.5" x14ac:dyDescent="0.2">
      <c r="B23" s="1" t="s">
        <v>2</v>
      </c>
      <c r="C23" s="1" t="s">
        <v>3</v>
      </c>
      <c r="D23" s="1" t="s">
        <v>4</v>
      </c>
      <c r="E23" s="1" t="s">
        <v>5</v>
      </c>
      <c r="F23" s="1" t="s">
        <v>6</v>
      </c>
      <c r="G23" s="1" t="s">
        <v>7</v>
      </c>
      <c r="I23" s="2" t="s">
        <v>25</v>
      </c>
      <c r="J23" s="2" t="s">
        <v>26</v>
      </c>
      <c r="K23" s="2" t="s">
        <v>27</v>
      </c>
    </row>
    <row r="24" spans="2:11" x14ac:dyDescent="0.2">
      <c r="B24" s="95" t="s">
        <v>11</v>
      </c>
      <c r="C24" s="101" t="s">
        <v>28</v>
      </c>
      <c r="D24" s="13" t="s">
        <v>29</v>
      </c>
      <c r="E24" s="14">
        <v>252</v>
      </c>
      <c r="F24" s="15">
        <v>80000</v>
      </c>
      <c r="G24" s="16">
        <v>150000</v>
      </c>
      <c r="I24" s="14">
        <v>95200</v>
      </c>
      <c r="J24" s="15">
        <v>84000</v>
      </c>
      <c r="K24" s="15">
        <v>94300</v>
      </c>
    </row>
    <row r="25" spans="2:11" x14ac:dyDescent="0.2">
      <c r="B25" s="96"/>
      <c r="C25" s="102"/>
      <c r="D25" s="17" t="s">
        <v>30</v>
      </c>
      <c r="E25" s="18">
        <v>185</v>
      </c>
      <c r="F25" s="19">
        <v>60000</v>
      </c>
      <c r="G25" s="20">
        <v>100000</v>
      </c>
      <c r="I25" s="18">
        <v>95200</v>
      </c>
      <c r="J25" s="19">
        <v>84000</v>
      </c>
      <c r="K25" s="19">
        <v>94300</v>
      </c>
    </row>
    <row r="26" spans="2:11" x14ac:dyDescent="0.2">
      <c r="B26" s="96"/>
      <c r="C26" s="102"/>
      <c r="D26" s="17" t="s">
        <v>31</v>
      </c>
      <c r="E26" s="18">
        <v>185</v>
      </c>
      <c r="F26" s="19">
        <v>60000</v>
      </c>
      <c r="G26" s="20">
        <v>100000</v>
      </c>
      <c r="I26" s="18">
        <v>95200</v>
      </c>
      <c r="J26" s="19">
        <v>84000</v>
      </c>
      <c r="K26" s="19">
        <v>94300</v>
      </c>
    </row>
    <row r="27" spans="2:11" x14ac:dyDescent="0.2">
      <c r="B27" s="96"/>
      <c r="C27" s="102"/>
      <c r="D27" s="17" t="s">
        <v>32</v>
      </c>
      <c r="E27" s="18">
        <v>56</v>
      </c>
      <c r="F27" s="19">
        <v>60000</v>
      </c>
      <c r="G27" s="20">
        <v>100000</v>
      </c>
      <c r="I27" s="18">
        <v>78400</v>
      </c>
      <c r="J27" s="19">
        <v>72800</v>
      </c>
      <c r="K27" s="19">
        <v>82500</v>
      </c>
    </row>
    <row r="28" spans="2:11" x14ac:dyDescent="0.2">
      <c r="B28" s="96"/>
      <c r="C28" s="102"/>
      <c r="D28" s="17" t="s">
        <v>33</v>
      </c>
      <c r="E28" s="18">
        <v>56</v>
      </c>
      <c r="F28" s="19">
        <v>60000</v>
      </c>
      <c r="G28" s="20">
        <v>100000</v>
      </c>
      <c r="I28" s="18">
        <v>78400</v>
      </c>
      <c r="J28" s="19">
        <v>72800</v>
      </c>
      <c r="K28" s="19">
        <v>82500</v>
      </c>
    </row>
    <row r="29" spans="2:11" x14ac:dyDescent="0.2">
      <c r="B29" s="96"/>
      <c r="C29" s="102"/>
      <c r="D29" s="17" t="s">
        <v>34</v>
      </c>
      <c r="E29" s="18">
        <v>109</v>
      </c>
      <c r="F29" s="19">
        <v>40000</v>
      </c>
      <c r="G29" s="20">
        <v>60000</v>
      </c>
      <c r="I29" s="18">
        <v>84000</v>
      </c>
      <c r="J29" s="19">
        <v>78400</v>
      </c>
      <c r="K29" s="19">
        <v>88400</v>
      </c>
    </row>
    <row r="30" spans="2:11" x14ac:dyDescent="0.2">
      <c r="B30" s="96"/>
      <c r="C30" s="102"/>
      <c r="D30" s="17" t="s">
        <v>35</v>
      </c>
      <c r="E30" s="18">
        <v>58</v>
      </c>
      <c r="F30" s="19">
        <v>25000</v>
      </c>
      <c r="G30" s="20">
        <v>30000</v>
      </c>
      <c r="I30" s="18">
        <v>72800</v>
      </c>
      <c r="J30" s="19">
        <v>67200</v>
      </c>
      <c r="K30" s="19">
        <v>76700</v>
      </c>
    </row>
    <row r="31" spans="2:11" x14ac:dyDescent="0.2">
      <c r="B31" s="96"/>
      <c r="C31" s="102"/>
      <c r="D31" s="17" t="s">
        <v>36</v>
      </c>
      <c r="E31" s="18">
        <v>58</v>
      </c>
      <c r="F31" s="19">
        <v>25000</v>
      </c>
      <c r="G31" s="20">
        <v>30000</v>
      </c>
      <c r="I31" s="18">
        <v>72800</v>
      </c>
      <c r="J31" s="19">
        <v>67200</v>
      </c>
      <c r="K31" s="19">
        <v>76700</v>
      </c>
    </row>
    <row r="32" spans="2:11" x14ac:dyDescent="0.2">
      <c r="B32" s="96"/>
      <c r="C32" s="102"/>
      <c r="D32" s="17" t="s">
        <v>37</v>
      </c>
      <c r="E32" s="18">
        <v>4</v>
      </c>
      <c r="F32" s="19">
        <v>25000</v>
      </c>
      <c r="G32" s="20">
        <v>30000</v>
      </c>
      <c r="I32" s="21"/>
      <c r="J32" s="21"/>
      <c r="K32" s="21"/>
    </row>
    <row r="33" spans="2:11" x14ac:dyDescent="0.2">
      <c r="B33" s="97"/>
      <c r="C33" s="103"/>
      <c r="D33" s="22" t="s">
        <v>18</v>
      </c>
      <c r="E33" s="23">
        <f>SUM(E24:E32)</f>
        <v>963</v>
      </c>
      <c r="F33" s="24"/>
      <c r="G33" s="25"/>
      <c r="I33" s="21"/>
      <c r="J33" s="21"/>
      <c r="K33" s="21"/>
    </row>
    <row r="35" spans="2:11" ht="12.75" x14ac:dyDescent="0.2">
      <c r="B35" s="88" t="s">
        <v>0</v>
      </c>
      <c r="C35" s="89"/>
      <c r="D35" s="89"/>
      <c r="E35" s="89"/>
      <c r="F35" s="89"/>
      <c r="G35" s="90"/>
    </row>
    <row r="37" spans="2:11" x14ac:dyDescent="0.2">
      <c r="B37" s="26" t="s">
        <v>2</v>
      </c>
      <c r="C37" s="26" t="s">
        <v>3</v>
      </c>
      <c r="D37" s="27" t="s">
        <v>4</v>
      </c>
      <c r="E37" s="27" t="s">
        <v>5</v>
      </c>
      <c r="F37" s="27" t="s">
        <v>6</v>
      </c>
      <c r="G37" s="27" t="s">
        <v>7</v>
      </c>
    </row>
    <row r="38" spans="2:11" x14ac:dyDescent="0.2">
      <c r="B38" s="95" t="s">
        <v>11</v>
      </c>
      <c r="C38" s="104" t="s">
        <v>38</v>
      </c>
      <c r="D38" s="13" t="s">
        <v>23</v>
      </c>
      <c r="E38" s="14">
        <v>453</v>
      </c>
      <c r="F38" s="15">
        <v>35000</v>
      </c>
      <c r="G38" s="16">
        <v>50000</v>
      </c>
    </row>
    <row r="39" spans="2:11" x14ac:dyDescent="0.2">
      <c r="B39" s="96"/>
      <c r="C39" s="102"/>
      <c r="D39" s="17" t="s">
        <v>39</v>
      </c>
      <c r="E39" s="18">
        <v>303</v>
      </c>
      <c r="F39" s="19">
        <v>25000</v>
      </c>
      <c r="G39" s="20">
        <v>30000</v>
      </c>
    </row>
    <row r="40" spans="2:11" x14ac:dyDescent="0.2">
      <c r="B40" s="97"/>
      <c r="C40" s="103"/>
      <c r="D40" s="22" t="s">
        <v>18</v>
      </c>
      <c r="E40" s="23">
        <f>E38+E39</f>
        <v>756</v>
      </c>
      <c r="F40" s="28"/>
      <c r="G40" s="29"/>
    </row>
    <row r="42" spans="2:11" ht="12.75" x14ac:dyDescent="0.2">
      <c r="B42" s="88" t="s">
        <v>0</v>
      </c>
      <c r="C42" s="89"/>
      <c r="D42" s="89"/>
      <c r="E42" s="89"/>
      <c r="F42" s="89"/>
      <c r="G42" s="90"/>
    </row>
    <row r="43" spans="2:11" ht="12.75" x14ac:dyDescent="0.2">
      <c r="B43" s="9"/>
      <c r="C43" s="9"/>
      <c r="D43" s="9"/>
      <c r="E43" s="9"/>
      <c r="F43" s="9"/>
      <c r="G43" s="9"/>
    </row>
    <row r="44" spans="2:11" x14ac:dyDescent="0.2">
      <c r="B44" s="26" t="s">
        <v>2</v>
      </c>
      <c r="C44" s="26" t="s">
        <v>3</v>
      </c>
      <c r="D44" s="27" t="s">
        <v>4</v>
      </c>
      <c r="E44" s="27" t="s">
        <v>5</v>
      </c>
      <c r="F44" s="27" t="s">
        <v>6</v>
      </c>
      <c r="G44" s="27" t="s">
        <v>7</v>
      </c>
    </row>
    <row r="45" spans="2:11" x14ac:dyDescent="0.2">
      <c r="B45" s="30" t="s">
        <v>40</v>
      </c>
      <c r="C45" s="31" t="s">
        <v>41</v>
      </c>
      <c r="D45" s="32" t="s">
        <v>42</v>
      </c>
      <c r="E45" s="33">
        <v>170</v>
      </c>
      <c r="F45" s="34">
        <v>50000</v>
      </c>
      <c r="G45" s="35">
        <v>100000</v>
      </c>
    </row>
    <row r="47" spans="2:11" ht="12.75" x14ac:dyDescent="0.2">
      <c r="B47" s="88" t="s">
        <v>0</v>
      </c>
      <c r="C47" s="89"/>
      <c r="D47" s="89"/>
      <c r="E47" s="89"/>
      <c r="F47" s="89"/>
      <c r="G47" s="90"/>
      <c r="I47" s="88" t="s">
        <v>1</v>
      </c>
      <c r="J47" s="89"/>
      <c r="K47" s="90"/>
    </row>
    <row r="48" spans="2:11" ht="12.75" x14ac:dyDescent="0.2">
      <c r="B48" s="36"/>
      <c r="C48" s="36"/>
      <c r="D48" s="36"/>
      <c r="E48" s="36"/>
      <c r="F48" s="36"/>
      <c r="G48" s="36"/>
      <c r="I48" s="9"/>
      <c r="J48" s="9"/>
      <c r="K48" s="9"/>
    </row>
    <row r="49" spans="2:11" ht="31.5" x14ac:dyDescent="0.2">
      <c r="B49" s="26" t="s">
        <v>2</v>
      </c>
      <c r="C49" s="26" t="s">
        <v>3</v>
      </c>
      <c r="D49" s="27" t="s">
        <v>4</v>
      </c>
      <c r="E49" s="27" t="s">
        <v>5</v>
      </c>
      <c r="F49" s="27" t="s">
        <v>6</v>
      </c>
      <c r="G49" s="27" t="s">
        <v>7</v>
      </c>
      <c r="I49" s="37" t="s">
        <v>43</v>
      </c>
      <c r="J49" s="37" t="s">
        <v>44</v>
      </c>
      <c r="K49" s="37" t="s">
        <v>45</v>
      </c>
    </row>
    <row r="50" spans="2:11" x14ac:dyDescent="0.2">
      <c r="B50" s="95" t="s">
        <v>46</v>
      </c>
      <c r="C50" s="104" t="s">
        <v>47</v>
      </c>
      <c r="D50" s="13" t="s">
        <v>23</v>
      </c>
      <c r="E50" s="14">
        <v>396</v>
      </c>
      <c r="F50" s="15">
        <v>60000</v>
      </c>
      <c r="G50" s="16">
        <v>100000</v>
      </c>
      <c r="I50" s="15">
        <v>60000</v>
      </c>
      <c r="J50" s="15">
        <v>60000</v>
      </c>
      <c r="K50" s="15">
        <v>40000</v>
      </c>
    </row>
    <row r="51" spans="2:11" x14ac:dyDescent="0.2">
      <c r="B51" s="96"/>
      <c r="C51" s="102"/>
      <c r="D51" s="17" t="s">
        <v>39</v>
      </c>
      <c r="E51" s="18">
        <v>115</v>
      </c>
      <c r="F51" s="19">
        <v>40000</v>
      </c>
      <c r="G51" s="20">
        <v>80000</v>
      </c>
      <c r="I51" s="19">
        <v>50000</v>
      </c>
      <c r="J51" s="19">
        <v>50000</v>
      </c>
      <c r="K51" s="19">
        <v>30000</v>
      </c>
    </row>
    <row r="52" spans="2:11" x14ac:dyDescent="0.2">
      <c r="B52" s="97"/>
      <c r="C52" s="103"/>
      <c r="D52" s="22" t="s">
        <v>18</v>
      </c>
      <c r="E52" s="23">
        <f>E50+E51</f>
        <v>511</v>
      </c>
      <c r="F52" s="38"/>
      <c r="G52" s="39"/>
      <c r="I52" s="9"/>
      <c r="J52" s="9"/>
      <c r="K52" s="9"/>
    </row>
    <row r="54" spans="2:11" ht="12.75" x14ac:dyDescent="0.2">
      <c r="B54" s="88" t="s">
        <v>0</v>
      </c>
      <c r="C54" s="89"/>
      <c r="D54" s="89"/>
      <c r="E54" s="89"/>
      <c r="F54" s="89"/>
      <c r="G54" s="90"/>
      <c r="I54" s="88" t="s">
        <v>1</v>
      </c>
      <c r="J54" s="89"/>
      <c r="K54" s="90"/>
    </row>
    <row r="55" spans="2:11" ht="12.75" x14ac:dyDescent="0.2">
      <c r="B55" s="9"/>
      <c r="C55" s="9"/>
      <c r="D55" s="9"/>
      <c r="E55" s="9"/>
      <c r="F55" s="9"/>
      <c r="G55" s="9"/>
      <c r="H55" s="9"/>
      <c r="I55" s="9"/>
      <c r="J55" s="9"/>
    </row>
    <row r="56" spans="2:11" x14ac:dyDescent="0.2">
      <c r="B56" s="26" t="s">
        <v>2</v>
      </c>
      <c r="C56" s="26" t="s">
        <v>3</v>
      </c>
      <c r="D56" s="27" t="s">
        <v>4</v>
      </c>
      <c r="E56" s="27" t="s">
        <v>5</v>
      </c>
      <c r="F56" s="27" t="s">
        <v>6</v>
      </c>
      <c r="G56" s="27" t="s">
        <v>7</v>
      </c>
      <c r="H56" s="9"/>
      <c r="I56" s="37" t="s">
        <v>48</v>
      </c>
      <c r="J56" s="37" t="s">
        <v>49</v>
      </c>
      <c r="K56" s="40"/>
    </row>
    <row r="57" spans="2:11" x14ac:dyDescent="0.2">
      <c r="B57" s="41" t="s">
        <v>40</v>
      </c>
      <c r="C57" s="41" t="s">
        <v>50</v>
      </c>
      <c r="D57" s="42" t="s">
        <v>42</v>
      </c>
      <c r="E57" s="42">
        <v>150</v>
      </c>
      <c r="F57" s="43">
        <v>50000</v>
      </c>
      <c r="G57" s="43">
        <v>100000</v>
      </c>
      <c r="H57" s="9"/>
      <c r="I57" s="43">
        <v>58000</v>
      </c>
      <c r="J57" s="43">
        <v>40000</v>
      </c>
      <c r="K57" s="40"/>
    </row>
    <row r="58" spans="2:11" ht="12.75" x14ac:dyDescent="0.2">
      <c r="B58" s="12"/>
      <c r="C58" s="12"/>
      <c r="D58" s="12"/>
      <c r="E58" s="12"/>
      <c r="F58" s="12"/>
      <c r="G58" s="12"/>
      <c r="I58" s="12"/>
      <c r="J58" s="12"/>
      <c r="K58" s="12"/>
    </row>
    <row r="59" spans="2:11" ht="12.75" x14ac:dyDescent="0.2">
      <c r="B59" s="88" t="s">
        <v>0</v>
      </c>
      <c r="C59" s="89"/>
      <c r="D59" s="89"/>
      <c r="E59" s="89"/>
      <c r="F59" s="89"/>
      <c r="G59" s="90"/>
      <c r="I59" s="88" t="s">
        <v>1</v>
      </c>
      <c r="J59" s="89"/>
      <c r="K59" s="90"/>
    </row>
    <row r="61" spans="2:11" ht="47.25" x14ac:dyDescent="0.2">
      <c r="B61" s="26" t="s">
        <v>2</v>
      </c>
      <c r="C61" s="26" t="s">
        <v>3</v>
      </c>
      <c r="D61" s="27" t="s">
        <v>4</v>
      </c>
      <c r="E61" s="27" t="s">
        <v>5</v>
      </c>
      <c r="F61" s="44" t="s">
        <v>6</v>
      </c>
      <c r="G61" s="44" t="s">
        <v>7</v>
      </c>
      <c r="H61" s="45"/>
      <c r="I61" s="46" t="s">
        <v>51</v>
      </c>
      <c r="J61" s="40"/>
      <c r="K61" s="40"/>
    </row>
    <row r="62" spans="2:11" x14ac:dyDescent="0.25">
      <c r="B62" s="47" t="s">
        <v>40</v>
      </c>
      <c r="C62" s="47" t="s">
        <v>52</v>
      </c>
      <c r="D62" s="48" t="s">
        <v>42</v>
      </c>
      <c r="E62" s="48">
        <v>200</v>
      </c>
      <c r="F62" s="49">
        <v>50000</v>
      </c>
      <c r="G62" s="49">
        <v>100000</v>
      </c>
      <c r="H62" s="40"/>
      <c r="I62" s="49">
        <v>40000</v>
      </c>
      <c r="J62" s="40"/>
      <c r="K62" s="40"/>
    </row>
    <row r="64" spans="2:11" ht="12.75" x14ac:dyDescent="0.2">
      <c r="B64" s="88" t="s">
        <v>0</v>
      </c>
      <c r="C64" s="89"/>
      <c r="D64" s="89"/>
      <c r="E64" s="89"/>
      <c r="F64" s="89"/>
      <c r="G64" s="90"/>
      <c r="I64" s="88" t="s">
        <v>1</v>
      </c>
      <c r="J64" s="89"/>
      <c r="K64" s="90"/>
    </row>
    <row r="65" spans="2:11" ht="12.75" x14ac:dyDescent="0.2"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2:11" ht="47.25" x14ac:dyDescent="0.2">
      <c r="B66" s="26" t="s">
        <v>2</v>
      </c>
      <c r="C66" s="26" t="s">
        <v>3</v>
      </c>
      <c r="D66" s="27" t="s">
        <v>4</v>
      </c>
      <c r="E66" s="50" t="s">
        <v>5</v>
      </c>
      <c r="F66" s="44" t="s">
        <v>6</v>
      </c>
      <c r="G66" s="44" t="s">
        <v>7</v>
      </c>
      <c r="H66" s="51"/>
      <c r="I66" s="52" t="s">
        <v>53</v>
      </c>
      <c r="J66" s="46" t="s">
        <v>54</v>
      </c>
      <c r="K66" s="52" t="s">
        <v>55</v>
      </c>
    </row>
    <row r="67" spans="2:11" x14ac:dyDescent="0.2">
      <c r="B67" s="95" t="s">
        <v>11</v>
      </c>
      <c r="C67" s="104" t="s">
        <v>56</v>
      </c>
      <c r="D67" s="53" t="s">
        <v>29</v>
      </c>
      <c r="E67" s="14">
        <v>314</v>
      </c>
      <c r="F67" s="15">
        <v>80000</v>
      </c>
      <c r="G67" s="16">
        <v>150000</v>
      </c>
      <c r="H67" s="51"/>
      <c r="I67" s="14">
        <v>168000</v>
      </c>
      <c r="J67" s="15">
        <v>100800</v>
      </c>
      <c r="K67" s="14">
        <v>235000</v>
      </c>
    </row>
    <row r="68" spans="2:11" x14ac:dyDescent="0.2">
      <c r="B68" s="96"/>
      <c r="C68" s="102"/>
      <c r="D68" s="54" t="s">
        <v>57</v>
      </c>
      <c r="E68" s="18">
        <v>262</v>
      </c>
      <c r="F68" s="19">
        <v>80000</v>
      </c>
      <c r="G68" s="20">
        <v>150000</v>
      </c>
      <c r="H68" s="51"/>
      <c r="I68" s="18">
        <v>134400</v>
      </c>
      <c r="J68" s="19">
        <v>78400</v>
      </c>
      <c r="K68" s="18">
        <v>211000</v>
      </c>
    </row>
    <row r="69" spans="2:11" x14ac:dyDescent="0.2">
      <c r="B69" s="96"/>
      <c r="C69" s="102"/>
      <c r="D69" s="54" t="s">
        <v>34</v>
      </c>
      <c r="E69" s="18">
        <v>116</v>
      </c>
      <c r="F69" s="19">
        <v>60000</v>
      </c>
      <c r="G69" s="20">
        <v>100000</v>
      </c>
      <c r="H69" s="51"/>
      <c r="I69" s="18">
        <v>168000</v>
      </c>
      <c r="J69" s="19">
        <v>100800</v>
      </c>
      <c r="K69" s="18">
        <v>223000</v>
      </c>
    </row>
    <row r="70" spans="2:11" x14ac:dyDescent="0.2">
      <c r="B70" s="96"/>
      <c r="C70" s="102"/>
      <c r="D70" s="54" t="s">
        <v>58</v>
      </c>
      <c r="E70" s="18">
        <v>20</v>
      </c>
      <c r="F70" s="19">
        <v>40000</v>
      </c>
      <c r="G70" s="20">
        <v>60000</v>
      </c>
      <c r="H70" s="51"/>
      <c r="I70" s="18">
        <v>168000</v>
      </c>
      <c r="J70" s="19">
        <v>56000</v>
      </c>
      <c r="K70" s="18">
        <v>200000</v>
      </c>
    </row>
    <row r="71" spans="2:11" x14ac:dyDescent="0.2">
      <c r="B71" s="96"/>
      <c r="C71" s="102"/>
      <c r="D71" s="54" t="s">
        <v>59</v>
      </c>
      <c r="E71" s="18">
        <v>27</v>
      </c>
      <c r="F71" s="19">
        <v>40000</v>
      </c>
      <c r="G71" s="20">
        <v>60000</v>
      </c>
      <c r="H71" s="51"/>
      <c r="I71" s="18">
        <v>134400</v>
      </c>
      <c r="J71" s="19">
        <v>33600</v>
      </c>
      <c r="K71" s="18">
        <v>164000</v>
      </c>
    </row>
    <row r="72" spans="2:11" x14ac:dyDescent="0.2">
      <c r="B72" s="96"/>
      <c r="C72" s="102"/>
      <c r="D72" s="54" t="s">
        <v>60</v>
      </c>
      <c r="E72" s="18">
        <v>34</v>
      </c>
      <c r="F72" s="19">
        <v>40000</v>
      </c>
      <c r="G72" s="20">
        <v>60000</v>
      </c>
      <c r="H72" s="51"/>
      <c r="I72" s="18">
        <v>100800</v>
      </c>
      <c r="J72" s="19"/>
      <c r="K72" s="18">
        <v>153000</v>
      </c>
    </row>
    <row r="73" spans="2:11" x14ac:dyDescent="0.2">
      <c r="B73" s="96"/>
      <c r="C73" s="102"/>
      <c r="D73" s="54" t="s">
        <v>61</v>
      </c>
      <c r="E73" s="18">
        <v>20</v>
      </c>
      <c r="F73" s="19">
        <v>40000</v>
      </c>
      <c r="G73" s="20">
        <v>60000</v>
      </c>
      <c r="H73" s="51"/>
      <c r="I73" s="18">
        <v>168000</v>
      </c>
      <c r="J73" s="19">
        <v>56000</v>
      </c>
      <c r="K73" s="18">
        <v>200000</v>
      </c>
    </row>
    <row r="74" spans="2:11" x14ac:dyDescent="0.2">
      <c r="B74" s="96"/>
      <c r="C74" s="102"/>
      <c r="D74" s="54" t="s">
        <v>62</v>
      </c>
      <c r="E74" s="18">
        <v>27</v>
      </c>
      <c r="F74" s="19">
        <v>40000</v>
      </c>
      <c r="G74" s="20">
        <v>60000</v>
      </c>
      <c r="H74" s="51"/>
      <c r="I74" s="18">
        <v>134400</v>
      </c>
      <c r="J74" s="19">
        <v>33600</v>
      </c>
      <c r="K74" s="18">
        <v>164000</v>
      </c>
    </row>
    <row r="75" spans="2:11" x14ac:dyDescent="0.2">
      <c r="B75" s="96"/>
      <c r="C75" s="102"/>
      <c r="D75" s="54" t="s">
        <v>63</v>
      </c>
      <c r="E75" s="18">
        <v>34</v>
      </c>
      <c r="F75" s="19">
        <v>40000</v>
      </c>
      <c r="G75" s="20">
        <v>60000</v>
      </c>
      <c r="H75" s="51"/>
      <c r="I75" s="18">
        <v>100800</v>
      </c>
      <c r="J75" s="19"/>
      <c r="K75" s="18">
        <v>153000</v>
      </c>
    </row>
    <row r="76" spans="2:11" x14ac:dyDescent="0.2">
      <c r="B76" s="96"/>
      <c r="C76" s="102"/>
      <c r="D76" s="54" t="s">
        <v>64</v>
      </c>
      <c r="E76" s="18">
        <v>74</v>
      </c>
      <c r="F76" s="19">
        <v>25000</v>
      </c>
      <c r="G76" s="20">
        <v>30000</v>
      </c>
      <c r="H76" s="51"/>
      <c r="I76" s="18">
        <v>100800</v>
      </c>
      <c r="J76" s="19"/>
      <c r="K76" s="18">
        <v>153000</v>
      </c>
    </row>
    <row r="77" spans="2:11" x14ac:dyDescent="0.2">
      <c r="B77" s="96"/>
      <c r="C77" s="102"/>
      <c r="D77" s="54" t="s">
        <v>65</v>
      </c>
      <c r="E77" s="18">
        <v>44</v>
      </c>
      <c r="F77" s="19">
        <v>25000</v>
      </c>
      <c r="G77" s="20">
        <v>30000</v>
      </c>
      <c r="H77" s="51"/>
      <c r="I77" s="18">
        <v>78400</v>
      </c>
      <c r="J77" s="19"/>
      <c r="K77" s="18">
        <v>129000</v>
      </c>
    </row>
    <row r="78" spans="2:11" x14ac:dyDescent="0.2">
      <c r="B78" s="96"/>
      <c r="C78" s="102"/>
      <c r="D78" s="54" t="s">
        <v>66</v>
      </c>
      <c r="E78" s="18">
        <v>45</v>
      </c>
      <c r="F78" s="19">
        <v>25000</v>
      </c>
      <c r="G78" s="20">
        <v>30000</v>
      </c>
      <c r="H78" s="51"/>
      <c r="I78" s="18">
        <v>78400</v>
      </c>
      <c r="J78" s="19"/>
      <c r="K78" s="18">
        <v>117000</v>
      </c>
    </row>
    <row r="79" spans="2:11" x14ac:dyDescent="0.2">
      <c r="B79" s="97"/>
      <c r="C79" s="103"/>
      <c r="D79" s="22" t="s">
        <v>18</v>
      </c>
      <c r="E79" s="23">
        <f>SUM(E67:E78)</f>
        <v>1017</v>
      </c>
      <c r="F79" s="55"/>
      <c r="G79" s="56"/>
      <c r="H79" s="51"/>
      <c r="I79" s="51"/>
      <c r="J79" s="51"/>
      <c r="K79" s="51"/>
    </row>
    <row r="81" spans="2:12" ht="12.75" x14ac:dyDescent="0.2">
      <c r="B81" s="88" t="s">
        <v>0</v>
      </c>
      <c r="C81" s="89"/>
      <c r="D81" s="89"/>
      <c r="E81" s="89"/>
      <c r="F81" s="89"/>
      <c r="G81" s="89"/>
      <c r="H81" s="90"/>
      <c r="J81" s="88" t="s">
        <v>1</v>
      </c>
      <c r="K81" s="89"/>
      <c r="L81" s="89"/>
    </row>
    <row r="82" spans="2:12" ht="12.75" x14ac:dyDescent="0.2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2:12" ht="110.25" x14ac:dyDescent="0.2">
      <c r="B83" s="26" t="s">
        <v>2</v>
      </c>
      <c r="C83" s="26" t="s">
        <v>3</v>
      </c>
      <c r="D83" s="27" t="s">
        <v>4</v>
      </c>
      <c r="E83" s="27" t="s">
        <v>5</v>
      </c>
      <c r="F83" s="57"/>
      <c r="G83" s="44" t="s">
        <v>6</v>
      </c>
      <c r="H83" s="44" t="s">
        <v>7</v>
      </c>
      <c r="I83" s="51"/>
      <c r="J83" s="46" t="s">
        <v>67</v>
      </c>
      <c r="K83" s="46" t="s">
        <v>68</v>
      </c>
      <c r="L83" s="46" t="s">
        <v>69</v>
      </c>
    </row>
    <row r="84" spans="2:12" x14ac:dyDescent="0.2">
      <c r="B84" s="95" t="s">
        <v>11</v>
      </c>
      <c r="C84" s="101" t="s">
        <v>70</v>
      </c>
      <c r="D84" s="53" t="s">
        <v>71</v>
      </c>
      <c r="E84" s="58">
        <v>103</v>
      </c>
      <c r="F84" s="15" t="s">
        <v>72</v>
      </c>
      <c r="G84" s="15">
        <v>80000</v>
      </c>
      <c r="H84" s="16">
        <v>150000</v>
      </c>
      <c r="I84" s="51"/>
      <c r="J84" s="59">
        <v>310000</v>
      </c>
      <c r="K84" s="59">
        <v>158300</v>
      </c>
      <c r="L84" s="59">
        <v>60000</v>
      </c>
    </row>
    <row r="85" spans="2:12" x14ac:dyDescent="0.2">
      <c r="B85" s="96"/>
      <c r="C85" s="102"/>
      <c r="D85" s="54" t="s">
        <v>73</v>
      </c>
      <c r="E85" s="60">
        <v>110</v>
      </c>
      <c r="F85" s="19" t="s">
        <v>74</v>
      </c>
      <c r="G85" s="19">
        <v>80000</v>
      </c>
      <c r="H85" s="20">
        <v>150000</v>
      </c>
      <c r="I85" s="51"/>
      <c r="J85" s="61">
        <v>275000</v>
      </c>
      <c r="K85" s="61">
        <v>158300</v>
      </c>
      <c r="L85" s="61">
        <v>60000</v>
      </c>
    </row>
    <row r="86" spans="2:12" x14ac:dyDescent="0.2">
      <c r="B86" s="96"/>
      <c r="C86" s="102"/>
      <c r="D86" s="54" t="s">
        <v>75</v>
      </c>
      <c r="E86" s="60">
        <v>105</v>
      </c>
      <c r="F86" s="19" t="s">
        <v>76</v>
      </c>
      <c r="G86" s="19">
        <v>70000</v>
      </c>
      <c r="H86" s="20">
        <v>120000</v>
      </c>
      <c r="I86" s="51"/>
      <c r="J86" s="61">
        <v>255000</v>
      </c>
      <c r="K86" s="61">
        <v>158300</v>
      </c>
      <c r="L86" s="61">
        <v>60000</v>
      </c>
    </row>
    <row r="87" spans="2:12" x14ac:dyDescent="0.2">
      <c r="B87" s="96"/>
      <c r="C87" s="102"/>
      <c r="D87" s="54" t="s">
        <v>77</v>
      </c>
      <c r="E87" s="60">
        <v>131</v>
      </c>
      <c r="F87" s="19" t="s">
        <v>78</v>
      </c>
      <c r="G87" s="19">
        <v>60000</v>
      </c>
      <c r="H87" s="20">
        <v>100000</v>
      </c>
      <c r="I87" s="51"/>
      <c r="J87" s="61">
        <v>255000</v>
      </c>
      <c r="K87" s="61">
        <v>158300</v>
      </c>
      <c r="L87" s="61">
        <v>50000</v>
      </c>
    </row>
    <row r="88" spans="2:12" x14ac:dyDescent="0.2">
      <c r="B88" s="96"/>
      <c r="C88" s="102"/>
      <c r="D88" s="54" t="s">
        <v>79</v>
      </c>
      <c r="E88" s="60">
        <v>76</v>
      </c>
      <c r="F88" s="19" t="s">
        <v>80</v>
      </c>
      <c r="G88" s="19">
        <v>60000</v>
      </c>
      <c r="H88" s="20">
        <v>100000</v>
      </c>
      <c r="I88" s="51"/>
      <c r="J88" s="61">
        <v>195000</v>
      </c>
      <c r="K88" s="61">
        <v>135700</v>
      </c>
      <c r="L88" s="61">
        <v>50000</v>
      </c>
    </row>
    <row r="89" spans="2:12" x14ac:dyDescent="0.2">
      <c r="B89" s="96"/>
      <c r="C89" s="102"/>
      <c r="D89" s="54" t="s">
        <v>81</v>
      </c>
      <c r="E89" s="60">
        <v>201</v>
      </c>
      <c r="F89" s="19" t="s">
        <v>82</v>
      </c>
      <c r="G89" s="19">
        <v>50000</v>
      </c>
      <c r="H89" s="20">
        <v>60000</v>
      </c>
      <c r="I89" s="51"/>
      <c r="J89" s="61">
        <v>135000</v>
      </c>
      <c r="K89" s="61">
        <v>90500</v>
      </c>
      <c r="L89" s="61">
        <v>40000</v>
      </c>
    </row>
    <row r="90" spans="2:12" x14ac:dyDescent="0.2">
      <c r="B90" s="96"/>
      <c r="C90" s="102"/>
      <c r="D90" s="54" t="s">
        <v>83</v>
      </c>
      <c r="E90" s="60">
        <v>89</v>
      </c>
      <c r="F90" s="19" t="s">
        <v>84</v>
      </c>
      <c r="G90" s="19">
        <v>40000</v>
      </c>
      <c r="H90" s="20">
        <v>50000</v>
      </c>
      <c r="I90" s="51"/>
      <c r="J90" s="61">
        <v>195000</v>
      </c>
      <c r="K90" s="61">
        <v>135700</v>
      </c>
      <c r="L90" s="61">
        <v>50000</v>
      </c>
    </row>
    <row r="91" spans="2:12" x14ac:dyDescent="0.2">
      <c r="B91" s="96"/>
      <c r="C91" s="102"/>
      <c r="D91" s="54" t="s">
        <v>85</v>
      </c>
      <c r="E91" s="60">
        <v>126</v>
      </c>
      <c r="F91" s="60" t="s">
        <v>86</v>
      </c>
      <c r="G91" s="19">
        <v>40000</v>
      </c>
      <c r="H91" s="20">
        <v>50000</v>
      </c>
      <c r="I91" s="51"/>
      <c r="J91" s="61">
        <v>135000</v>
      </c>
      <c r="K91" s="61">
        <v>135700</v>
      </c>
      <c r="L91" s="61">
        <v>40000</v>
      </c>
    </row>
    <row r="92" spans="2:12" x14ac:dyDescent="0.2">
      <c r="B92" s="96"/>
      <c r="C92" s="102"/>
      <c r="D92" s="54" t="s">
        <v>87</v>
      </c>
      <c r="E92" s="60">
        <v>186</v>
      </c>
      <c r="F92" s="60" t="s">
        <v>72</v>
      </c>
      <c r="G92" s="19">
        <v>30000</v>
      </c>
      <c r="H92" s="20">
        <v>40000</v>
      </c>
      <c r="I92" s="51"/>
      <c r="J92" s="61">
        <v>95000</v>
      </c>
      <c r="K92" s="61">
        <v>90500</v>
      </c>
      <c r="L92" s="61">
        <v>30000</v>
      </c>
    </row>
    <row r="93" spans="2:12" x14ac:dyDescent="0.2">
      <c r="B93" s="96"/>
      <c r="C93" s="102"/>
      <c r="D93" s="54" t="s">
        <v>88</v>
      </c>
      <c r="E93" s="60">
        <v>162</v>
      </c>
      <c r="F93" s="60" t="s">
        <v>89</v>
      </c>
      <c r="G93" s="19">
        <v>25000</v>
      </c>
      <c r="H93" s="20">
        <v>30000</v>
      </c>
      <c r="I93" s="51"/>
      <c r="J93" s="61">
        <v>50000</v>
      </c>
      <c r="K93" s="61">
        <v>67900</v>
      </c>
      <c r="L93" s="61">
        <v>25000</v>
      </c>
    </row>
    <row r="94" spans="2:12" x14ac:dyDescent="0.2">
      <c r="B94" s="96"/>
      <c r="C94" s="102"/>
      <c r="D94" s="54" t="s">
        <v>90</v>
      </c>
      <c r="E94" s="60">
        <v>10</v>
      </c>
      <c r="F94" s="62"/>
      <c r="G94" s="19">
        <v>20000</v>
      </c>
      <c r="H94" s="20">
        <v>25000</v>
      </c>
      <c r="I94" s="51"/>
      <c r="J94" s="61">
        <v>30000</v>
      </c>
      <c r="K94" s="61">
        <v>5600</v>
      </c>
      <c r="L94" s="61">
        <v>17000</v>
      </c>
    </row>
    <row r="95" spans="2:12" x14ac:dyDescent="0.2">
      <c r="B95" s="97"/>
      <c r="C95" s="103"/>
      <c r="D95" s="63" t="s">
        <v>91</v>
      </c>
      <c r="E95" s="64">
        <v>10</v>
      </c>
      <c r="F95" s="55"/>
      <c r="G95" s="65">
        <v>20000</v>
      </c>
      <c r="H95" s="66">
        <v>25000</v>
      </c>
      <c r="I95" s="51"/>
      <c r="J95" s="67">
        <v>3000</v>
      </c>
      <c r="K95" s="67">
        <v>56500</v>
      </c>
      <c r="L95" s="67">
        <v>17000</v>
      </c>
    </row>
    <row r="97" spans="2:11" ht="12.75" x14ac:dyDescent="0.2">
      <c r="B97" s="88" t="s">
        <v>0</v>
      </c>
      <c r="C97" s="89"/>
      <c r="D97" s="89"/>
      <c r="E97" s="89"/>
      <c r="F97" s="89"/>
      <c r="G97" s="90"/>
      <c r="I97" s="88" t="s">
        <v>1</v>
      </c>
      <c r="J97" s="89"/>
      <c r="K97" s="90"/>
    </row>
    <row r="98" spans="2:11" ht="12.75" x14ac:dyDescent="0.2">
      <c r="B98" s="9"/>
      <c r="C98" s="9"/>
      <c r="D98" s="9"/>
      <c r="E98" s="9"/>
      <c r="F98" s="9"/>
      <c r="G98" s="9"/>
      <c r="H98" s="9"/>
      <c r="I98" s="9"/>
      <c r="J98" s="9"/>
      <c r="K98" s="9"/>
    </row>
    <row r="99" spans="2:11" ht="47.25" x14ac:dyDescent="0.2">
      <c r="B99" s="2" t="s">
        <v>2</v>
      </c>
      <c r="C99" s="2" t="s">
        <v>3</v>
      </c>
      <c r="D99" s="2" t="s">
        <v>4</v>
      </c>
      <c r="E99" s="2" t="s">
        <v>5</v>
      </c>
      <c r="F99" s="2" t="s">
        <v>6</v>
      </c>
      <c r="G99" s="2" t="s">
        <v>7</v>
      </c>
      <c r="H99" s="68"/>
      <c r="I99" s="2" t="s">
        <v>92</v>
      </c>
      <c r="J99" s="2" t="s">
        <v>93</v>
      </c>
      <c r="K99" s="2" t="s">
        <v>94</v>
      </c>
    </row>
    <row r="100" spans="2:11" x14ac:dyDescent="0.2">
      <c r="B100" s="91" t="s">
        <v>46</v>
      </c>
      <c r="C100" s="94" t="s">
        <v>95</v>
      </c>
      <c r="D100" s="69" t="s">
        <v>96</v>
      </c>
      <c r="E100" s="69">
        <v>159</v>
      </c>
      <c r="F100" s="5">
        <v>80000</v>
      </c>
      <c r="G100" s="5">
        <v>120000</v>
      </c>
      <c r="H100" s="9"/>
      <c r="I100" s="69">
        <v>85000</v>
      </c>
      <c r="J100" s="5">
        <v>35000</v>
      </c>
      <c r="K100" s="5">
        <v>35000</v>
      </c>
    </row>
    <row r="101" spans="2:11" x14ac:dyDescent="0.2">
      <c r="B101" s="92"/>
      <c r="C101" s="92"/>
      <c r="D101" s="69" t="s">
        <v>42</v>
      </c>
      <c r="E101" s="69">
        <v>170</v>
      </c>
      <c r="F101" s="5">
        <v>75000</v>
      </c>
      <c r="G101" s="5">
        <v>100000</v>
      </c>
      <c r="H101" s="9"/>
      <c r="I101" s="69">
        <v>60000</v>
      </c>
      <c r="J101" s="5">
        <v>35000</v>
      </c>
      <c r="K101" s="5">
        <v>25000</v>
      </c>
    </row>
    <row r="102" spans="2:11" x14ac:dyDescent="0.2">
      <c r="B102" s="93"/>
      <c r="C102" s="93"/>
      <c r="D102" s="10" t="s">
        <v>18</v>
      </c>
      <c r="E102" s="69">
        <v>329</v>
      </c>
      <c r="F102" s="70"/>
      <c r="G102" s="70"/>
      <c r="H102" s="9"/>
      <c r="I102" s="9"/>
      <c r="J102" s="9"/>
      <c r="K102" s="9"/>
    </row>
    <row r="104" spans="2:11" ht="12.75" x14ac:dyDescent="0.2">
      <c r="B104" s="88" t="s">
        <v>0</v>
      </c>
      <c r="C104" s="89"/>
      <c r="D104" s="89"/>
      <c r="E104" s="89"/>
      <c r="F104" s="89"/>
      <c r="G104" s="90"/>
      <c r="I104" s="88" t="s">
        <v>1</v>
      </c>
      <c r="J104" s="89"/>
      <c r="K104" s="90"/>
    </row>
    <row r="105" spans="2:11" ht="12.75" x14ac:dyDescent="0.2">
      <c r="B105" s="9"/>
      <c r="C105" s="9"/>
      <c r="D105" s="9"/>
      <c r="E105" s="9"/>
      <c r="F105" s="9"/>
      <c r="G105" s="9"/>
    </row>
    <row r="106" spans="2:11" x14ac:dyDescent="0.2">
      <c r="B106" s="1" t="s">
        <v>2</v>
      </c>
      <c r="C106" s="1" t="s">
        <v>3</v>
      </c>
      <c r="D106" s="1" t="s">
        <v>4</v>
      </c>
      <c r="E106" s="1" t="s">
        <v>5</v>
      </c>
      <c r="F106" s="1" t="s">
        <v>6</v>
      </c>
      <c r="G106" s="1" t="s">
        <v>7</v>
      </c>
    </row>
    <row r="107" spans="2:11" x14ac:dyDescent="0.2">
      <c r="B107" s="71" t="s">
        <v>40</v>
      </c>
      <c r="C107" s="71" t="s">
        <v>97</v>
      </c>
      <c r="D107" s="69" t="s">
        <v>98</v>
      </c>
      <c r="E107" s="72">
        <v>60</v>
      </c>
      <c r="F107" s="73">
        <v>60000</v>
      </c>
      <c r="G107" s="73">
        <v>90000</v>
      </c>
    </row>
    <row r="109" spans="2:11" ht="12.75" x14ac:dyDescent="0.2">
      <c r="B109" s="88" t="s">
        <v>0</v>
      </c>
      <c r="C109" s="89"/>
      <c r="D109" s="89"/>
      <c r="E109" s="89"/>
      <c r="F109" s="89"/>
      <c r="G109" s="90"/>
      <c r="I109" s="88" t="s">
        <v>1</v>
      </c>
      <c r="J109" s="89"/>
      <c r="K109" s="90"/>
    </row>
    <row r="111" spans="2:11" x14ac:dyDescent="0.2">
      <c r="B111" s="1" t="s">
        <v>2</v>
      </c>
      <c r="C111" s="1" t="s">
        <v>3</v>
      </c>
      <c r="D111" s="1" t="s">
        <v>4</v>
      </c>
      <c r="E111" s="1" t="s">
        <v>5</v>
      </c>
      <c r="F111" s="1" t="s">
        <v>6</v>
      </c>
      <c r="G111" s="1" t="s">
        <v>7</v>
      </c>
    </row>
    <row r="112" spans="2:11" x14ac:dyDescent="0.25">
      <c r="B112" s="74" t="s">
        <v>40</v>
      </c>
      <c r="C112" s="74" t="s">
        <v>99</v>
      </c>
      <c r="D112" s="75" t="s">
        <v>42</v>
      </c>
      <c r="E112" s="76">
        <v>160</v>
      </c>
      <c r="F112" s="77">
        <v>60000</v>
      </c>
      <c r="G112" s="77">
        <v>90000</v>
      </c>
    </row>
    <row r="114" spans="2:11" ht="12.75" x14ac:dyDescent="0.2">
      <c r="B114" s="88" t="s">
        <v>0</v>
      </c>
      <c r="C114" s="89"/>
      <c r="D114" s="89"/>
      <c r="E114" s="89"/>
      <c r="F114" s="89"/>
      <c r="G114" s="90"/>
      <c r="I114" s="88" t="s">
        <v>1</v>
      </c>
      <c r="J114" s="89"/>
      <c r="K114" s="90"/>
    </row>
    <row r="116" spans="2:11" ht="47.25" x14ac:dyDescent="0.2">
      <c r="B116" s="1" t="s">
        <v>2</v>
      </c>
      <c r="C116" s="1" t="s">
        <v>3</v>
      </c>
      <c r="D116" s="1" t="s">
        <v>4</v>
      </c>
      <c r="E116" s="1" t="s">
        <v>5</v>
      </c>
      <c r="F116" s="1" t="s">
        <v>6</v>
      </c>
      <c r="G116" s="1" t="s">
        <v>7</v>
      </c>
      <c r="I116" s="2" t="s">
        <v>100</v>
      </c>
      <c r="J116" s="2" t="s">
        <v>101</v>
      </c>
    </row>
    <row r="117" spans="2:11" x14ac:dyDescent="0.25">
      <c r="B117" s="74" t="s">
        <v>40</v>
      </c>
      <c r="C117" s="74" t="s">
        <v>102</v>
      </c>
      <c r="D117" s="75" t="s">
        <v>42</v>
      </c>
      <c r="E117" s="75">
        <v>96</v>
      </c>
      <c r="F117" s="77">
        <v>60000</v>
      </c>
      <c r="G117" s="77">
        <v>90000</v>
      </c>
      <c r="I117" s="77">
        <v>40000</v>
      </c>
      <c r="J117" s="77">
        <v>40000</v>
      </c>
    </row>
    <row r="119" spans="2:11" ht="12.75" x14ac:dyDescent="0.2">
      <c r="B119" s="88" t="s">
        <v>0</v>
      </c>
      <c r="C119" s="89"/>
      <c r="D119" s="89"/>
      <c r="E119" s="89"/>
      <c r="F119" s="89"/>
      <c r="G119" s="90"/>
      <c r="I119" s="88" t="s">
        <v>1</v>
      </c>
      <c r="J119" s="89"/>
      <c r="K119" s="90"/>
    </row>
    <row r="120" spans="2:11" ht="12.75" x14ac:dyDescent="0.2">
      <c r="B120" s="9"/>
      <c r="C120" s="9"/>
      <c r="D120" s="9"/>
      <c r="E120" s="9"/>
      <c r="F120" s="9"/>
      <c r="G120" s="9"/>
      <c r="H120" s="9"/>
      <c r="I120" s="9"/>
      <c r="J120" s="9"/>
    </row>
    <row r="121" spans="2:11" x14ac:dyDescent="0.2">
      <c r="B121" s="26" t="s">
        <v>2</v>
      </c>
      <c r="C121" s="26" t="s">
        <v>3</v>
      </c>
      <c r="D121" s="27" t="s">
        <v>4</v>
      </c>
      <c r="E121" s="27" t="s">
        <v>5</v>
      </c>
      <c r="F121" s="44" t="s">
        <v>6</v>
      </c>
      <c r="G121" s="44" t="s">
        <v>7</v>
      </c>
      <c r="H121" s="51"/>
      <c r="I121" s="37" t="s">
        <v>21</v>
      </c>
      <c r="J121" s="46" t="s">
        <v>20</v>
      </c>
    </row>
    <row r="122" spans="2:11" x14ac:dyDescent="0.2">
      <c r="B122" s="30" t="s">
        <v>40</v>
      </c>
      <c r="C122" s="78" t="s">
        <v>103</v>
      </c>
      <c r="D122" s="33" t="s">
        <v>42</v>
      </c>
      <c r="E122" s="33">
        <v>170</v>
      </c>
      <c r="F122" s="34">
        <v>50000</v>
      </c>
      <c r="G122" s="35">
        <v>100000</v>
      </c>
      <c r="H122" s="51"/>
      <c r="I122" s="33">
        <v>40000</v>
      </c>
      <c r="J122" s="34">
        <v>32000</v>
      </c>
    </row>
    <row r="124" spans="2:11" ht="12.75" x14ac:dyDescent="0.2">
      <c r="B124" s="88" t="s">
        <v>0</v>
      </c>
      <c r="C124" s="89"/>
      <c r="D124" s="89"/>
      <c r="E124" s="89"/>
      <c r="F124" s="89"/>
      <c r="G124" s="90"/>
      <c r="I124" s="88" t="s">
        <v>1</v>
      </c>
      <c r="J124" s="89"/>
      <c r="K124" s="90"/>
    </row>
    <row r="125" spans="2:11" ht="12.75" x14ac:dyDescent="0.2">
      <c r="B125" s="9"/>
      <c r="C125" s="9"/>
      <c r="D125" s="9"/>
      <c r="E125" s="9"/>
      <c r="F125" s="9"/>
      <c r="G125" s="9"/>
      <c r="H125" s="9"/>
      <c r="I125" s="9"/>
      <c r="J125" s="9"/>
    </row>
    <row r="126" spans="2:11" ht="31.5" x14ac:dyDescent="0.2">
      <c r="B126" s="26" t="s">
        <v>2</v>
      </c>
      <c r="C126" s="26" t="s">
        <v>3</v>
      </c>
      <c r="D126" s="27" t="s">
        <v>4</v>
      </c>
      <c r="E126" s="27" t="s">
        <v>5</v>
      </c>
      <c r="F126" s="44" t="s">
        <v>6</v>
      </c>
      <c r="G126" s="44" t="s">
        <v>7</v>
      </c>
      <c r="H126" s="51"/>
      <c r="I126" s="37" t="s">
        <v>104</v>
      </c>
      <c r="J126" s="46" t="s">
        <v>105</v>
      </c>
    </row>
    <row r="127" spans="2:11" x14ac:dyDescent="0.2">
      <c r="B127" s="95" t="s">
        <v>46</v>
      </c>
      <c r="C127" s="98" t="s">
        <v>106</v>
      </c>
      <c r="D127" s="58" t="s">
        <v>107</v>
      </c>
      <c r="E127" s="14">
        <v>63</v>
      </c>
      <c r="F127" s="15">
        <v>80000</v>
      </c>
      <c r="G127" s="16">
        <v>100000</v>
      </c>
      <c r="H127" s="51"/>
      <c r="I127" s="14">
        <v>113100</v>
      </c>
      <c r="J127" s="15">
        <v>113100</v>
      </c>
    </row>
    <row r="128" spans="2:11" x14ac:dyDescent="0.2">
      <c r="B128" s="96"/>
      <c r="C128" s="99"/>
      <c r="D128" s="60" t="s">
        <v>108</v>
      </c>
      <c r="E128" s="18">
        <v>128</v>
      </c>
      <c r="F128" s="19">
        <v>50000</v>
      </c>
      <c r="G128" s="20">
        <v>100000</v>
      </c>
      <c r="H128" s="51"/>
      <c r="I128" s="18">
        <v>113100</v>
      </c>
      <c r="J128" s="19">
        <v>113100</v>
      </c>
    </row>
    <row r="129" spans="2:11" x14ac:dyDescent="0.2">
      <c r="B129" s="96"/>
      <c r="C129" s="99"/>
      <c r="D129" s="60" t="s">
        <v>73</v>
      </c>
      <c r="E129" s="18">
        <v>160</v>
      </c>
      <c r="F129" s="19">
        <v>0</v>
      </c>
      <c r="G129" s="20">
        <v>70000</v>
      </c>
      <c r="H129" s="51"/>
      <c r="I129" s="18">
        <v>97300</v>
      </c>
      <c r="J129" s="19">
        <v>97300</v>
      </c>
    </row>
    <row r="130" spans="2:11" x14ac:dyDescent="0.2">
      <c r="B130" s="96"/>
      <c r="C130" s="99"/>
      <c r="D130" s="60" t="s">
        <v>109</v>
      </c>
      <c r="E130" s="18">
        <v>112</v>
      </c>
      <c r="F130" s="19">
        <v>25000</v>
      </c>
      <c r="G130" s="20">
        <v>50000</v>
      </c>
      <c r="H130" s="51"/>
      <c r="I130" s="18">
        <v>77000</v>
      </c>
      <c r="J130" s="19">
        <v>77000</v>
      </c>
    </row>
    <row r="131" spans="2:11" x14ac:dyDescent="0.2">
      <c r="B131" s="96"/>
      <c r="C131" s="99"/>
      <c r="D131" s="60" t="s">
        <v>110</v>
      </c>
      <c r="E131" s="18">
        <v>88</v>
      </c>
      <c r="F131" s="19">
        <v>0</v>
      </c>
      <c r="G131" s="20">
        <v>30000</v>
      </c>
      <c r="H131" s="51"/>
      <c r="I131" s="51"/>
      <c r="J131" s="51"/>
    </row>
    <row r="132" spans="2:11" x14ac:dyDescent="0.2">
      <c r="B132" s="97"/>
      <c r="C132" s="100"/>
      <c r="D132" s="79" t="s">
        <v>18</v>
      </c>
      <c r="E132" s="23">
        <f>SUM(E127:E129)</f>
        <v>351</v>
      </c>
      <c r="F132" s="28"/>
      <c r="G132" s="29"/>
      <c r="H132" s="51"/>
      <c r="I132" s="51"/>
      <c r="J132" s="51"/>
    </row>
    <row r="134" spans="2:11" ht="12.75" x14ac:dyDescent="0.2">
      <c r="B134" s="88" t="s">
        <v>0</v>
      </c>
      <c r="C134" s="89"/>
      <c r="D134" s="89"/>
      <c r="E134" s="89"/>
      <c r="F134" s="89"/>
      <c r="G134" s="90"/>
      <c r="I134" s="88" t="s">
        <v>1</v>
      </c>
      <c r="J134" s="89"/>
      <c r="K134" s="90"/>
    </row>
    <row r="135" spans="2:11" ht="12.75" x14ac:dyDescent="0.2">
      <c r="B135" s="68"/>
      <c r="C135" s="68"/>
      <c r="D135" s="68"/>
      <c r="E135" s="68"/>
      <c r="F135" s="68"/>
      <c r="G135" s="68"/>
    </row>
    <row r="136" spans="2:11" x14ac:dyDescent="0.2">
      <c r="B136" s="1" t="s">
        <v>2</v>
      </c>
      <c r="C136" s="1" t="s">
        <v>3</v>
      </c>
      <c r="D136" s="1" t="s">
        <v>4</v>
      </c>
      <c r="E136" s="1" t="s">
        <v>5</v>
      </c>
      <c r="F136" s="1" t="s">
        <v>6</v>
      </c>
      <c r="G136" s="1" t="s">
        <v>7</v>
      </c>
      <c r="I136" s="2" t="s">
        <v>111</v>
      </c>
      <c r="J136" s="2" t="s">
        <v>112</v>
      </c>
      <c r="K136" s="2" t="s">
        <v>113</v>
      </c>
    </row>
    <row r="137" spans="2:11" x14ac:dyDescent="0.2">
      <c r="B137" s="94" t="s">
        <v>46</v>
      </c>
      <c r="C137" s="94" t="s">
        <v>114</v>
      </c>
      <c r="D137" s="80" t="s">
        <v>115</v>
      </c>
      <c r="E137" s="81"/>
      <c r="F137" s="82">
        <v>80000</v>
      </c>
      <c r="G137" s="82">
        <v>150000</v>
      </c>
      <c r="I137" s="82">
        <v>38500</v>
      </c>
      <c r="J137" s="82">
        <v>38500</v>
      </c>
      <c r="K137" s="82">
        <v>38500</v>
      </c>
    </row>
    <row r="138" spans="2:11" x14ac:dyDescent="0.2">
      <c r="B138" s="92"/>
      <c r="C138" s="92"/>
      <c r="D138" s="80" t="s">
        <v>116</v>
      </c>
      <c r="E138" s="81"/>
      <c r="F138" s="82">
        <v>60000</v>
      </c>
      <c r="G138" s="82">
        <v>100000</v>
      </c>
      <c r="I138" s="82">
        <v>38500</v>
      </c>
      <c r="J138" s="82">
        <v>38500</v>
      </c>
      <c r="K138" s="82">
        <v>38500</v>
      </c>
    </row>
    <row r="139" spans="2:11" x14ac:dyDescent="0.2">
      <c r="B139" s="92"/>
      <c r="C139" s="92"/>
      <c r="D139" s="80" t="s">
        <v>117</v>
      </c>
      <c r="E139" s="81"/>
      <c r="F139" s="82">
        <v>50000</v>
      </c>
      <c r="G139" s="82">
        <v>60000</v>
      </c>
      <c r="I139" s="82">
        <v>38500</v>
      </c>
      <c r="J139" s="82">
        <v>38500</v>
      </c>
      <c r="K139" s="82">
        <v>38500</v>
      </c>
    </row>
    <row r="140" spans="2:11" x14ac:dyDescent="0.2">
      <c r="B140" s="92"/>
      <c r="C140" s="92"/>
      <c r="D140" s="80" t="s">
        <v>118</v>
      </c>
      <c r="E140" s="81"/>
      <c r="F140" s="82">
        <v>30000</v>
      </c>
      <c r="G140" s="82">
        <v>40000</v>
      </c>
      <c r="I140" s="82">
        <v>38500</v>
      </c>
      <c r="J140" s="82">
        <v>38500</v>
      </c>
      <c r="K140" s="82">
        <v>38500</v>
      </c>
    </row>
    <row r="141" spans="2:11" x14ac:dyDescent="0.2">
      <c r="B141" s="92"/>
      <c r="C141" s="92"/>
      <c r="D141" s="80" t="s">
        <v>119</v>
      </c>
      <c r="E141" s="81"/>
      <c r="F141" s="82">
        <v>30000</v>
      </c>
      <c r="G141" s="82">
        <v>40000</v>
      </c>
      <c r="I141" s="82">
        <v>38500</v>
      </c>
      <c r="J141" s="82">
        <v>38500</v>
      </c>
      <c r="K141" s="82">
        <v>38500</v>
      </c>
    </row>
    <row r="142" spans="2:11" x14ac:dyDescent="0.2">
      <c r="B142" s="92"/>
      <c r="C142" s="92"/>
      <c r="D142" s="80" t="s">
        <v>39</v>
      </c>
      <c r="E142" s="81"/>
      <c r="F142" s="82">
        <v>25000</v>
      </c>
      <c r="G142" s="82">
        <v>30000</v>
      </c>
      <c r="I142" s="82">
        <v>38500</v>
      </c>
      <c r="J142" s="82">
        <v>38500</v>
      </c>
      <c r="K142" s="82">
        <v>38500</v>
      </c>
    </row>
    <row r="143" spans="2:11" x14ac:dyDescent="0.2">
      <c r="B143" s="93"/>
      <c r="C143" s="93"/>
      <c r="D143" s="83" t="s">
        <v>18</v>
      </c>
      <c r="E143" s="80">
        <v>329</v>
      </c>
      <c r="F143" s="81"/>
      <c r="G143" s="81"/>
    </row>
  </sheetData>
  <mergeCells count="52">
    <mergeCell ref="B2:G2"/>
    <mergeCell ref="I2:K2"/>
    <mergeCell ref="B5:B10"/>
    <mergeCell ref="C5:C10"/>
    <mergeCell ref="B12:G12"/>
    <mergeCell ref="I12:K12"/>
    <mergeCell ref="B15:B19"/>
    <mergeCell ref="I21:K21"/>
    <mergeCell ref="C15:C19"/>
    <mergeCell ref="B21:G21"/>
    <mergeCell ref="B24:B33"/>
    <mergeCell ref="C24:C33"/>
    <mergeCell ref="B35:G35"/>
    <mergeCell ref="B38:B40"/>
    <mergeCell ref="C38:C40"/>
    <mergeCell ref="B42:G42"/>
    <mergeCell ref="B47:G47"/>
    <mergeCell ref="I47:K47"/>
    <mergeCell ref="B50:B52"/>
    <mergeCell ref="C50:C52"/>
    <mergeCell ref="B54:G54"/>
    <mergeCell ref="I54:K54"/>
    <mergeCell ref="B59:G59"/>
    <mergeCell ref="I59:K59"/>
    <mergeCell ref="B64:G64"/>
    <mergeCell ref="I64:K64"/>
    <mergeCell ref="C67:C79"/>
    <mergeCell ref="B81:H81"/>
    <mergeCell ref="J81:L81"/>
    <mergeCell ref="B67:B79"/>
    <mergeCell ref="B84:B95"/>
    <mergeCell ref="C84:C95"/>
    <mergeCell ref="B97:G97"/>
    <mergeCell ref="I97:K97"/>
    <mergeCell ref="B100:B102"/>
    <mergeCell ref="C100:C102"/>
    <mergeCell ref="B104:G104"/>
    <mergeCell ref="I104:K104"/>
    <mergeCell ref="B109:G109"/>
    <mergeCell ref="I109:K109"/>
    <mergeCell ref="B114:G114"/>
    <mergeCell ref="I114:K114"/>
    <mergeCell ref="I119:K119"/>
    <mergeCell ref="B137:B143"/>
    <mergeCell ref="C137:C143"/>
    <mergeCell ref="B119:G119"/>
    <mergeCell ref="B124:G124"/>
    <mergeCell ref="I124:K124"/>
    <mergeCell ref="B127:B132"/>
    <mergeCell ref="C127:C132"/>
    <mergeCell ref="B134:G134"/>
    <mergeCell ref="I134:K1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X1000"/>
  <sheetViews>
    <sheetView workbookViewId="0"/>
  </sheetViews>
  <sheetFormatPr baseColWidth="10" defaultColWidth="12.5703125" defaultRowHeight="15.75" customHeight="1" x14ac:dyDescent="0.2"/>
  <cols>
    <col min="2" max="2" width="59" customWidth="1"/>
    <col min="3" max="4" width="14.7109375" customWidth="1"/>
    <col min="6" max="6" width="14" customWidth="1"/>
    <col min="7" max="7" width="14.5703125" customWidth="1"/>
  </cols>
  <sheetData>
    <row r="1" spans="1:24" ht="12.75" x14ac:dyDescent="0.2">
      <c r="A1" s="84"/>
      <c r="B1" s="85"/>
      <c r="C1" s="85"/>
      <c r="D1" s="85"/>
      <c r="E1" s="85"/>
      <c r="F1" s="85"/>
      <c r="G1" s="85"/>
      <c r="H1" s="85"/>
      <c r="I1" s="85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4" x14ac:dyDescent="0.2">
      <c r="A2" s="84"/>
      <c r="B2" s="105" t="s">
        <v>120</v>
      </c>
      <c r="C2" s="89"/>
      <c r="D2" s="89"/>
      <c r="E2" s="89"/>
      <c r="F2" s="89"/>
      <c r="G2" s="89"/>
      <c r="H2" s="89"/>
      <c r="I2" s="90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24" ht="12.75" x14ac:dyDescent="0.2">
      <c r="A3" s="84"/>
      <c r="B3" s="86" t="s">
        <v>121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spans="1:24" ht="12.75" x14ac:dyDescent="0.2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</row>
    <row r="5" spans="1:24" ht="66" customHeight="1" x14ac:dyDescent="0.2">
      <c r="A5" s="84"/>
      <c r="B5" s="1" t="s">
        <v>3</v>
      </c>
      <c r="C5" s="1" t="s">
        <v>4</v>
      </c>
      <c r="D5" s="1" t="s">
        <v>5</v>
      </c>
      <c r="E5" s="2" t="s">
        <v>122</v>
      </c>
      <c r="F5" s="2" t="s">
        <v>123</v>
      </c>
      <c r="G5" s="2" t="s">
        <v>124</v>
      </c>
      <c r="H5" s="2" t="s">
        <v>125</v>
      </c>
      <c r="I5" s="85"/>
      <c r="J5" s="85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x14ac:dyDescent="0.2">
      <c r="A6" s="84"/>
      <c r="B6" s="94" t="s">
        <v>126</v>
      </c>
      <c r="C6" s="3" t="s">
        <v>42</v>
      </c>
      <c r="D6" s="4">
        <v>850</v>
      </c>
      <c r="E6" s="5">
        <f>30000+3030</f>
        <v>33030</v>
      </c>
      <c r="F6" s="5">
        <f>35000+3500</f>
        <v>38500</v>
      </c>
      <c r="G6" s="5">
        <f>40000+4000</f>
        <v>44000</v>
      </c>
      <c r="H6" s="5">
        <f>102000+10500</f>
        <v>112500</v>
      </c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</row>
    <row r="7" spans="1:24" x14ac:dyDescent="0.2">
      <c r="A7" s="84"/>
      <c r="B7" s="93"/>
      <c r="C7" s="3" t="s">
        <v>39</v>
      </c>
      <c r="D7" s="4">
        <v>383</v>
      </c>
      <c r="E7" s="5">
        <f>25000+2500</f>
        <v>27500</v>
      </c>
      <c r="F7" s="5">
        <f>30000+3000</f>
        <v>33000</v>
      </c>
      <c r="G7" s="5">
        <f>35000+3500</f>
        <v>38500</v>
      </c>
      <c r="H7" s="5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</row>
    <row r="8" spans="1:24" ht="12.75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1:24" ht="78.75" x14ac:dyDescent="0.2">
      <c r="A9" s="84"/>
      <c r="B9" s="1" t="s">
        <v>3</v>
      </c>
      <c r="C9" s="1" t="s">
        <v>4</v>
      </c>
      <c r="D9" s="1" t="s">
        <v>5</v>
      </c>
      <c r="E9" s="2" t="s">
        <v>122</v>
      </c>
      <c r="F9" s="2" t="s">
        <v>123</v>
      </c>
      <c r="G9" s="2" t="s">
        <v>124</v>
      </c>
      <c r="H9" s="2" t="s">
        <v>127</v>
      </c>
      <c r="I9" s="2" t="s">
        <v>127</v>
      </c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</row>
    <row r="10" spans="1:24" x14ac:dyDescent="0.2">
      <c r="A10" s="84"/>
      <c r="B10" s="87" t="s">
        <v>128</v>
      </c>
      <c r="C10" s="3" t="s">
        <v>42</v>
      </c>
      <c r="D10" s="4">
        <v>459</v>
      </c>
      <c r="E10" s="5">
        <f>30000+3030</f>
        <v>33030</v>
      </c>
      <c r="F10" s="5">
        <f>35000+3500</f>
        <v>38500</v>
      </c>
      <c r="G10" s="5">
        <f>40000+4000</f>
        <v>44000</v>
      </c>
      <c r="H10" s="5">
        <f t="shared" ref="H10:I10" si="0">153000+15300</f>
        <v>168300</v>
      </c>
      <c r="I10" s="5">
        <f t="shared" si="0"/>
        <v>168300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1:24" ht="12.75" x14ac:dyDescent="0.2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</row>
    <row r="12" spans="1:24" ht="12.75" x14ac:dyDescent="0.2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1:24" x14ac:dyDescent="0.2">
      <c r="A13" s="84"/>
      <c r="B13" s="105" t="s">
        <v>129</v>
      </c>
      <c r="C13" s="89"/>
      <c r="D13" s="89"/>
      <c r="E13" s="89"/>
      <c r="F13" s="89"/>
      <c r="G13" s="89"/>
      <c r="H13" s="89"/>
      <c r="I13" s="90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1:24" ht="12.75" x14ac:dyDescent="0.2">
      <c r="A14" s="84"/>
      <c r="B14" s="86" t="s">
        <v>130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</row>
    <row r="15" spans="1:24" ht="12.75" x14ac:dyDescent="0.2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</row>
    <row r="16" spans="1:24" x14ac:dyDescent="0.2">
      <c r="A16" s="84"/>
      <c r="B16" s="1" t="s">
        <v>3</v>
      </c>
      <c r="C16" s="1" t="s">
        <v>4</v>
      </c>
      <c r="D16" s="1" t="s">
        <v>5</v>
      </c>
      <c r="E16" s="1" t="s">
        <v>6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</row>
    <row r="17" spans="1:24" x14ac:dyDescent="0.2">
      <c r="A17" s="84"/>
      <c r="B17" s="94" t="s">
        <v>131</v>
      </c>
      <c r="C17" s="3" t="s">
        <v>132</v>
      </c>
      <c r="D17" s="4">
        <v>384</v>
      </c>
      <c r="E17" s="5">
        <f t="shared" ref="E17:E22" si="1">20000+2000</f>
        <v>22000</v>
      </c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</row>
    <row r="18" spans="1:24" x14ac:dyDescent="0.2">
      <c r="A18" s="84"/>
      <c r="B18" s="92"/>
      <c r="C18" s="3" t="s">
        <v>133</v>
      </c>
      <c r="D18" s="4">
        <v>288</v>
      </c>
      <c r="E18" s="5">
        <f t="shared" si="1"/>
        <v>22000</v>
      </c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1:24" x14ac:dyDescent="0.2">
      <c r="A19" s="84"/>
      <c r="B19" s="92"/>
      <c r="C19" s="3" t="s">
        <v>134</v>
      </c>
      <c r="D19" s="4">
        <v>288</v>
      </c>
      <c r="E19" s="5">
        <f t="shared" si="1"/>
        <v>22000</v>
      </c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</row>
    <row r="20" spans="1:24" x14ac:dyDescent="0.2">
      <c r="A20" s="84"/>
      <c r="B20" s="92"/>
      <c r="C20" s="3" t="s">
        <v>135</v>
      </c>
      <c r="D20" s="4">
        <v>384</v>
      </c>
      <c r="E20" s="5">
        <f t="shared" si="1"/>
        <v>22000</v>
      </c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1:24" x14ac:dyDescent="0.2">
      <c r="A21" s="84"/>
      <c r="B21" s="92"/>
      <c r="C21" s="3" t="s">
        <v>136</v>
      </c>
      <c r="D21" s="4">
        <v>179</v>
      </c>
      <c r="E21" s="5">
        <f t="shared" si="1"/>
        <v>22000</v>
      </c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</row>
    <row r="22" spans="1:24" x14ac:dyDescent="0.2">
      <c r="A22" s="84"/>
      <c r="B22" s="93"/>
      <c r="C22" s="3" t="s">
        <v>137</v>
      </c>
      <c r="D22" s="4">
        <v>179</v>
      </c>
      <c r="E22" s="5">
        <f t="shared" si="1"/>
        <v>22000</v>
      </c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</row>
    <row r="23" spans="1:24" ht="12.75" x14ac:dyDescent="0.2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</row>
    <row r="24" spans="1:24" x14ac:dyDescent="0.2">
      <c r="A24" s="84"/>
      <c r="B24" s="105" t="s">
        <v>138</v>
      </c>
      <c r="C24" s="89"/>
      <c r="D24" s="89"/>
      <c r="E24" s="89"/>
      <c r="F24" s="89"/>
      <c r="G24" s="89"/>
      <c r="H24" s="89"/>
      <c r="I24" s="90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</row>
    <row r="25" spans="1:24" ht="12.75" x14ac:dyDescent="0.2">
      <c r="A25" s="84"/>
      <c r="B25" s="86" t="s">
        <v>139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</row>
    <row r="26" spans="1:24" ht="12.75" x14ac:dyDescent="0.2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</row>
    <row r="27" spans="1:24" x14ac:dyDescent="0.2">
      <c r="A27" s="84"/>
      <c r="B27" s="1" t="s">
        <v>140</v>
      </c>
      <c r="C27" s="1" t="s">
        <v>4</v>
      </c>
      <c r="D27" s="84"/>
      <c r="E27" s="1" t="s">
        <v>6</v>
      </c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</row>
    <row r="28" spans="1:24" x14ac:dyDescent="0.2">
      <c r="A28" s="84"/>
      <c r="B28" s="3" t="s">
        <v>141</v>
      </c>
      <c r="C28" s="3" t="s">
        <v>42</v>
      </c>
      <c r="D28" s="84"/>
      <c r="E28" s="5">
        <f t="shared" ref="E28:E50" si="2">25000+2000</f>
        <v>27000</v>
      </c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</row>
    <row r="29" spans="1:24" x14ac:dyDescent="0.2">
      <c r="A29" s="84"/>
      <c r="B29" s="3" t="s">
        <v>142</v>
      </c>
      <c r="C29" s="3" t="s">
        <v>42</v>
      </c>
      <c r="D29" s="84"/>
      <c r="E29" s="5">
        <f t="shared" si="2"/>
        <v>27000</v>
      </c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</row>
    <row r="30" spans="1:24" x14ac:dyDescent="0.2">
      <c r="A30" s="84"/>
      <c r="B30" s="3" t="s">
        <v>143</v>
      </c>
      <c r="C30" s="3" t="s">
        <v>42</v>
      </c>
      <c r="D30" s="84"/>
      <c r="E30" s="5">
        <f t="shared" si="2"/>
        <v>27000</v>
      </c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</row>
    <row r="31" spans="1:24" x14ac:dyDescent="0.2">
      <c r="A31" s="84"/>
      <c r="B31" s="3" t="s">
        <v>144</v>
      </c>
      <c r="C31" s="3" t="s">
        <v>42</v>
      </c>
      <c r="D31" s="84"/>
      <c r="E31" s="5">
        <f t="shared" si="2"/>
        <v>27000</v>
      </c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</row>
    <row r="32" spans="1:24" x14ac:dyDescent="0.2">
      <c r="A32" s="84"/>
      <c r="B32" s="3" t="s">
        <v>145</v>
      </c>
      <c r="C32" s="3" t="s">
        <v>42</v>
      </c>
      <c r="D32" s="84"/>
      <c r="E32" s="5">
        <f t="shared" si="2"/>
        <v>27000</v>
      </c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</row>
    <row r="33" spans="1:24" x14ac:dyDescent="0.2">
      <c r="A33" s="84"/>
      <c r="B33" s="3" t="s">
        <v>146</v>
      </c>
      <c r="C33" s="3" t="s">
        <v>42</v>
      </c>
      <c r="D33" s="84"/>
      <c r="E33" s="5">
        <f t="shared" si="2"/>
        <v>27000</v>
      </c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1:24" x14ac:dyDescent="0.2">
      <c r="A34" s="84"/>
      <c r="B34" s="3" t="s">
        <v>147</v>
      </c>
      <c r="C34" s="3" t="s">
        <v>42</v>
      </c>
      <c r="D34" s="84"/>
      <c r="E34" s="5">
        <f t="shared" si="2"/>
        <v>27000</v>
      </c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</row>
    <row r="35" spans="1:24" x14ac:dyDescent="0.2">
      <c r="A35" s="84"/>
      <c r="B35" s="3" t="s">
        <v>148</v>
      </c>
      <c r="C35" s="3" t="s">
        <v>42</v>
      </c>
      <c r="D35" s="84"/>
      <c r="E35" s="5">
        <f t="shared" si="2"/>
        <v>27000</v>
      </c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</row>
    <row r="36" spans="1:24" x14ac:dyDescent="0.2">
      <c r="A36" s="84"/>
      <c r="B36" s="3" t="s">
        <v>149</v>
      </c>
      <c r="C36" s="3" t="s">
        <v>42</v>
      </c>
      <c r="D36" s="84"/>
      <c r="E36" s="5">
        <f t="shared" si="2"/>
        <v>27000</v>
      </c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</row>
    <row r="37" spans="1:24" x14ac:dyDescent="0.2">
      <c r="A37" s="84"/>
      <c r="B37" s="3" t="s">
        <v>150</v>
      </c>
      <c r="C37" s="3" t="s">
        <v>42</v>
      </c>
      <c r="D37" s="84"/>
      <c r="E37" s="5">
        <f t="shared" si="2"/>
        <v>27000</v>
      </c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  <row r="38" spans="1:24" x14ac:dyDescent="0.2">
      <c r="A38" s="84"/>
      <c r="B38" s="3" t="s">
        <v>151</v>
      </c>
      <c r="C38" s="3" t="s">
        <v>42</v>
      </c>
      <c r="D38" s="84"/>
      <c r="E38" s="5">
        <f t="shared" si="2"/>
        <v>27000</v>
      </c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spans="1:24" x14ac:dyDescent="0.2">
      <c r="A39" s="84"/>
      <c r="B39" s="3" t="s">
        <v>152</v>
      </c>
      <c r="C39" s="3" t="s">
        <v>42</v>
      </c>
      <c r="D39" s="84"/>
      <c r="E39" s="5">
        <f t="shared" si="2"/>
        <v>27000</v>
      </c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</row>
    <row r="40" spans="1:24" x14ac:dyDescent="0.2">
      <c r="A40" s="84"/>
      <c r="B40" s="3" t="s">
        <v>153</v>
      </c>
      <c r="C40" s="3" t="s">
        <v>42</v>
      </c>
      <c r="D40" s="84"/>
      <c r="E40" s="5">
        <f t="shared" si="2"/>
        <v>27000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</row>
    <row r="41" spans="1:24" x14ac:dyDescent="0.2">
      <c r="A41" s="84"/>
      <c r="B41" s="3" t="s">
        <v>154</v>
      </c>
      <c r="C41" s="3" t="s">
        <v>42</v>
      </c>
      <c r="D41" s="84"/>
      <c r="E41" s="5">
        <f t="shared" si="2"/>
        <v>27000</v>
      </c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</row>
    <row r="42" spans="1:24" x14ac:dyDescent="0.2">
      <c r="A42" s="84"/>
      <c r="B42" s="3" t="s">
        <v>155</v>
      </c>
      <c r="C42" s="3" t="s">
        <v>42</v>
      </c>
      <c r="D42" s="84"/>
      <c r="E42" s="5">
        <f t="shared" si="2"/>
        <v>27000</v>
      </c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</row>
    <row r="43" spans="1:24" x14ac:dyDescent="0.2">
      <c r="A43" s="84"/>
      <c r="B43" s="3" t="s">
        <v>156</v>
      </c>
      <c r="C43" s="3" t="s">
        <v>42</v>
      </c>
      <c r="D43" s="84"/>
      <c r="E43" s="5">
        <f t="shared" si="2"/>
        <v>27000</v>
      </c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</row>
    <row r="44" spans="1:24" x14ac:dyDescent="0.2">
      <c r="A44" s="84"/>
      <c r="B44" s="3" t="s">
        <v>157</v>
      </c>
      <c r="C44" s="3" t="s">
        <v>42</v>
      </c>
      <c r="D44" s="84"/>
      <c r="E44" s="5">
        <f t="shared" si="2"/>
        <v>27000</v>
      </c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</row>
    <row r="45" spans="1:24" x14ac:dyDescent="0.2">
      <c r="A45" s="84"/>
      <c r="B45" s="3" t="s">
        <v>158</v>
      </c>
      <c r="C45" s="3" t="s">
        <v>42</v>
      </c>
      <c r="D45" s="84"/>
      <c r="E45" s="5">
        <f t="shared" si="2"/>
        <v>27000</v>
      </c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</row>
    <row r="46" spans="1:24" x14ac:dyDescent="0.2">
      <c r="A46" s="84"/>
      <c r="B46" s="3" t="s">
        <v>159</v>
      </c>
      <c r="C46" s="3" t="s">
        <v>42</v>
      </c>
      <c r="D46" s="84"/>
      <c r="E46" s="5">
        <f t="shared" si="2"/>
        <v>27000</v>
      </c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</row>
    <row r="47" spans="1:24" x14ac:dyDescent="0.2">
      <c r="A47" s="84"/>
      <c r="B47" s="3" t="s">
        <v>160</v>
      </c>
      <c r="C47" s="3" t="s">
        <v>42</v>
      </c>
      <c r="D47" s="84"/>
      <c r="E47" s="5">
        <f t="shared" si="2"/>
        <v>27000</v>
      </c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  <row r="48" spans="1:24" x14ac:dyDescent="0.2">
      <c r="A48" s="84"/>
      <c r="B48" s="3" t="s">
        <v>161</v>
      </c>
      <c r="C48" s="3" t="s">
        <v>42</v>
      </c>
      <c r="D48" s="84"/>
      <c r="E48" s="5">
        <f t="shared" si="2"/>
        <v>27000</v>
      </c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</row>
    <row r="49" spans="1:24" x14ac:dyDescent="0.2">
      <c r="A49" s="84"/>
      <c r="B49" s="3" t="s">
        <v>162</v>
      </c>
      <c r="C49" s="3" t="s">
        <v>42</v>
      </c>
      <c r="D49" s="84"/>
      <c r="E49" s="5">
        <f t="shared" si="2"/>
        <v>27000</v>
      </c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</row>
    <row r="50" spans="1:24" x14ac:dyDescent="0.2">
      <c r="A50" s="84"/>
      <c r="B50" s="3" t="s">
        <v>163</v>
      </c>
      <c r="C50" s="3" t="s">
        <v>42</v>
      </c>
      <c r="D50" s="84"/>
      <c r="E50" s="5">
        <f t="shared" si="2"/>
        <v>27000</v>
      </c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</row>
    <row r="51" spans="1:24" ht="12.75" x14ac:dyDescent="0.2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</row>
    <row r="52" spans="1:24" ht="12.75" x14ac:dyDescent="0.2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</row>
    <row r="53" spans="1:24" ht="12.75" x14ac:dyDescent="0.2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</row>
    <row r="54" spans="1:24" ht="12.75" x14ac:dyDescent="0.2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</row>
    <row r="55" spans="1:24" ht="12.75" x14ac:dyDescent="0.2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</row>
    <row r="56" spans="1:24" ht="12.75" x14ac:dyDescent="0.2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</row>
    <row r="57" spans="1:24" ht="12.75" x14ac:dyDescent="0.2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</row>
    <row r="58" spans="1:24" ht="12.75" x14ac:dyDescent="0.2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</row>
    <row r="59" spans="1:24" ht="12.75" x14ac:dyDescent="0.2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</row>
    <row r="60" spans="1:24" ht="12.75" x14ac:dyDescent="0.2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</row>
    <row r="61" spans="1:24" ht="12.75" x14ac:dyDescent="0.2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</row>
    <row r="62" spans="1:24" ht="12.75" x14ac:dyDescent="0.2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</row>
    <row r="63" spans="1:24" ht="12.75" x14ac:dyDescent="0.2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</row>
    <row r="64" spans="1:24" ht="12.75" x14ac:dyDescent="0.2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</row>
    <row r="65" spans="1:24" ht="12.75" x14ac:dyDescent="0.2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</row>
    <row r="66" spans="1:24" ht="12.75" x14ac:dyDescent="0.2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</row>
    <row r="67" spans="1:24" ht="12.75" x14ac:dyDescent="0.2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</row>
    <row r="68" spans="1:24" ht="12.75" x14ac:dyDescent="0.2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</row>
    <row r="69" spans="1:24" ht="12.75" x14ac:dyDescent="0.2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</row>
    <row r="70" spans="1:24" ht="12.75" x14ac:dyDescent="0.2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</row>
    <row r="71" spans="1:24" ht="12.75" x14ac:dyDescent="0.2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</row>
    <row r="72" spans="1:24" ht="12.75" x14ac:dyDescent="0.2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</row>
    <row r="73" spans="1:24" ht="12.75" x14ac:dyDescent="0.2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</row>
    <row r="74" spans="1:24" ht="12.75" x14ac:dyDescent="0.2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</row>
    <row r="75" spans="1:24" ht="12.75" x14ac:dyDescent="0.2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</row>
    <row r="76" spans="1:24" ht="12.75" x14ac:dyDescent="0.2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</row>
    <row r="77" spans="1:24" ht="12.75" x14ac:dyDescent="0.2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</row>
    <row r="78" spans="1:24" ht="12.75" x14ac:dyDescent="0.2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</row>
    <row r="79" spans="1:24" ht="12.75" x14ac:dyDescent="0.2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</row>
    <row r="80" spans="1:24" ht="12.75" x14ac:dyDescent="0.2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</row>
    <row r="81" spans="1:24" ht="12.75" x14ac:dyDescent="0.2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</row>
    <row r="82" spans="1:24" ht="12.75" x14ac:dyDescent="0.2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</row>
    <row r="83" spans="1:24" ht="12.75" x14ac:dyDescent="0.2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</row>
    <row r="84" spans="1:24" ht="12.75" x14ac:dyDescent="0.2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</row>
    <row r="85" spans="1:24" ht="12.75" x14ac:dyDescent="0.2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</row>
    <row r="86" spans="1:24" ht="12.75" x14ac:dyDescent="0.2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</row>
    <row r="87" spans="1:24" ht="12.75" x14ac:dyDescent="0.2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</row>
    <row r="88" spans="1:24" ht="12.75" x14ac:dyDescent="0.2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</row>
    <row r="89" spans="1:24" ht="12.75" x14ac:dyDescent="0.2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</row>
    <row r="90" spans="1:24" ht="12.75" x14ac:dyDescent="0.2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</row>
    <row r="91" spans="1:24" ht="12.75" x14ac:dyDescent="0.2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</row>
    <row r="92" spans="1:24" ht="12.75" x14ac:dyDescent="0.2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</row>
    <row r="93" spans="1:24" ht="12.75" x14ac:dyDescent="0.2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</row>
    <row r="94" spans="1:24" ht="12.75" x14ac:dyDescent="0.2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</row>
    <row r="95" spans="1:24" ht="12.75" x14ac:dyDescent="0.2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</row>
    <row r="96" spans="1:24" ht="12.75" x14ac:dyDescent="0.2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</row>
    <row r="97" spans="1:24" ht="12.75" x14ac:dyDescent="0.2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</row>
    <row r="98" spans="1:24" ht="12.75" x14ac:dyDescent="0.2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</row>
    <row r="99" spans="1:24" ht="12.75" x14ac:dyDescent="0.2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</row>
    <row r="100" spans="1:24" ht="12.75" x14ac:dyDescent="0.2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</row>
    <row r="101" spans="1:24" ht="12.75" x14ac:dyDescent="0.2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</row>
    <row r="102" spans="1:24" ht="12.75" x14ac:dyDescent="0.2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</row>
    <row r="103" spans="1:24" ht="12.75" x14ac:dyDescent="0.2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</row>
    <row r="104" spans="1:24" ht="12.75" x14ac:dyDescent="0.2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</row>
    <row r="105" spans="1:24" ht="12.75" x14ac:dyDescent="0.2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</row>
    <row r="106" spans="1:24" ht="12.75" x14ac:dyDescent="0.2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</row>
    <row r="107" spans="1:24" ht="12.75" x14ac:dyDescent="0.2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</row>
    <row r="108" spans="1:24" ht="12.75" x14ac:dyDescent="0.2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</row>
    <row r="109" spans="1:24" ht="12.75" x14ac:dyDescent="0.2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</row>
    <row r="110" spans="1:24" ht="12.75" x14ac:dyDescent="0.2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</row>
    <row r="111" spans="1:24" ht="12.75" x14ac:dyDescent="0.2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</row>
    <row r="112" spans="1:24" ht="12.75" x14ac:dyDescent="0.2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</row>
    <row r="113" spans="1:24" ht="12.75" x14ac:dyDescent="0.2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</row>
    <row r="114" spans="1:24" ht="12.75" x14ac:dyDescent="0.2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</row>
    <row r="115" spans="1:24" ht="12.75" x14ac:dyDescent="0.2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</row>
    <row r="116" spans="1:24" ht="12.75" x14ac:dyDescent="0.2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</row>
    <row r="117" spans="1:24" ht="12.75" x14ac:dyDescent="0.2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</row>
    <row r="118" spans="1:24" ht="12.75" x14ac:dyDescent="0.2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</row>
    <row r="119" spans="1:24" ht="12.75" x14ac:dyDescent="0.2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</row>
    <row r="120" spans="1:24" ht="12.75" x14ac:dyDescent="0.2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</row>
    <row r="121" spans="1:24" ht="12.75" x14ac:dyDescent="0.2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</row>
    <row r="122" spans="1:24" ht="12.75" x14ac:dyDescent="0.2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</row>
    <row r="123" spans="1:24" ht="12.75" x14ac:dyDescent="0.2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</row>
    <row r="124" spans="1:24" ht="12.75" x14ac:dyDescent="0.2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</row>
    <row r="125" spans="1:24" ht="12.75" x14ac:dyDescent="0.2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</row>
    <row r="126" spans="1:24" ht="12.75" x14ac:dyDescent="0.2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</row>
    <row r="127" spans="1:24" ht="12.75" x14ac:dyDescent="0.2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</row>
    <row r="128" spans="1:24" ht="12.75" x14ac:dyDescent="0.2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</row>
    <row r="129" spans="1:24" ht="12.75" x14ac:dyDescent="0.2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</row>
    <row r="130" spans="1:24" ht="12.75" x14ac:dyDescent="0.2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</row>
    <row r="131" spans="1:24" ht="12.75" x14ac:dyDescent="0.2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</row>
    <row r="132" spans="1:24" ht="12.75" x14ac:dyDescent="0.2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</row>
    <row r="133" spans="1:24" ht="12.75" x14ac:dyDescent="0.2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</row>
    <row r="134" spans="1:24" ht="12.75" x14ac:dyDescent="0.2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</row>
    <row r="135" spans="1:24" ht="12.75" x14ac:dyDescent="0.2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</row>
    <row r="136" spans="1:24" ht="12.75" x14ac:dyDescent="0.2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</row>
    <row r="137" spans="1:24" ht="12.75" x14ac:dyDescent="0.2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</row>
    <row r="138" spans="1:24" ht="12.75" x14ac:dyDescent="0.2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</row>
    <row r="139" spans="1:24" ht="12.75" x14ac:dyDescent="0.2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</row>
    <row r="140" spans="1:24" ht="12.75" x14ac:dyDescent="0.2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</row>
    <row r="141" spans="1:24" ht="12.75" x14ac:dyDescent="0.2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</row>
    <row r="142" spans="1:24" ht="12.75" x14ac:dyDescent="0.2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</row>
    <row r="143" spans="1:24" ht="12.75" x14ac:dyDescent="0.2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</row>
    <row r="144" spans="1:24" ht="12.75" x14ac:dyDescent="0.2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</row>
    <row r="145" spans="1:24" ht="12.75" x14ac:dyDescent="0.2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</row>
    <row r="146" spans="1:24" ht="12.75" x14ac:dyDescent="0.2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</row>
    <row r="147" spans="1:24" ht="12.75" x14ac:dyDescent="0.2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</row>
    <row r="148" spans="1:24" ht="12.75" x14ac:dyDescent="0.2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</row>
    <row r="149" spans="1:24" ht="12.75" x14ac:dyDescent="0.2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</row>
    <row r="150" spans="1:24" ht="12.75" x14ac:dyDescent="0.2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</row>
    <row r="151" spans="1:24" ht="12.75" x14ac:dyDescent="0.2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</row>
    <row r="152" spans="1:24" ht="12.75" x14ac:dyDescent="0.2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</row>
    <row r="153" spans="1:24" ht="12.75" x14ac:dyDescent="0.2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</row>
    <row r="154" spans="1:24" ht="12.75" x14ac:dyDescent="0.2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</row>
    <row r="155" spans="1:24" ht="12.75" x14ac:dyDescent="0.2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</row>
    <row r="156" spans="1:24" ht="12.75" x14ac:dyDescent="0.2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</row>
    <row r="157" spans="1:24" ht="12.75" x14ac:dyDescent="0.2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</row>
    <row r="158" spans="1:24" ht="12.75" x14ac:dyDescent="0.2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</row>
    <row r="159" spans="1:24" ht="12.75" x14ac:dyDescent="0.2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</row>
    <row r="160" spans="1:24" ht="12.75" x14ac:dyDescent="0.2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</row>
    <row r="161" spans="1:24" ht="12.75" x14ac:dyDescent="0.2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</row>
    <row r="162" spans="1:24" ht="12.75" x14ac:dyDescent="0.2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</row>
    <row r="163" spans="1:24" ht="12.75" x14ac:dyDescent="0.2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</row>
    <row r="164" spans="1:24" ht="12.75" x14ac:dyDescent="0.2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</row>
    <row r="165" spans="1:24" ht="12.75" x14ac:dyDescent="0.2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</row>
    <row r="166" spans="1:24" ht="12.75" x14ac:dyDescent="0.2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</row>
    <row r="167" spans="1:24" ht="12.75" x14ac:dyDescent="0.2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</row>
    <row r="168" spans="1:24" ht="12.75" x14ac:dyDescent="0.2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</row>
    <row r="169" spans="1:24" ht="12.75" x14ac:dyDescent="0.2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</row>
    <row r="170" spans="1:24" ht="12.75" x14ac:dyDescent="0.2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</row>
    <row r="171" spans="1:24" ht="12.75" x14ac:dyDescent="0.2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</row>
    <row r="172" spans="1:24" ht="12.75" x14ac:dyDescent="0.2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</row>
    <row r="173" spans="1:24" ht="12.75" x14ac:dyDescent="0.2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</row>
    <row r="174" spans="1:24" ht="12.75" x14ac:dyDescent="0.2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</row>
    <row r="175" spans="1:24" ht="12.75" x14ac:dyDescent="0.2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</row>
    <row r="176" spans="1:24" ht="12.75" x14ac:dyDescent="0.2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</row>
    <row r="177" spans="1:24" ht="12.75" x14ac:dyDescent="0.2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</row>
    <row r="178" spans="1:24" ht="12.75" x14ac:dyDescent="0.2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</row>
    <row r="179" spans="1:24" ht="12.75" x14ac:dyDescent="0.2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</row>
    <row r="180" spans="1:24" ht="12.75" x14ac:dyDescent="0.2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</row>
    <row r="181" spans="1:24" ht="12.75" x14ac:dyDescent="0.2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</row>
    <row r="182" spans="1:24" ht="12.75" x14ac:dyDescent="0.2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</row>
    <row r="183" spans="1:24" ht="12.75" x14ac:dyDescent="0.2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</row>
    <row r="184" spans="1:24" ht="12.75" x14ac:dyDescent="0.2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</row>
    <row r="185" spans="1:24" ht="12.75" x14ac:dyDescent="0.2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</row>
    <row r="186" spans="1:24" ht="12.75" x14ac:dyDescent="0.2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</row>
    <row r="187" spans="1:24" ht="12.75" x14ac:dyDescent="0.2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</row>
    <row r="188" spans="1:24" ht="12.75" x14ac:dyDescent="0.2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</row>
    <row r="189" spans="1:24" ht="12.75" x14ac:dyDescent="0.2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</row>
    <row r="190" spans="1:24" ht="12.75" x14ac:dyDescent="0.2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</row>
    <row r="191" spans="1:24" ht="12.75" x14ac:dyDescent="0.2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</row>
    <row r="192" spans="1:24" ht="12.75" x14ac:dyDescent="0.2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</row>
    <row r="193" spans="1:24" ht="12.75" x14ac:dyDescent="0.2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</row>
    <row r="194" spans="1:24" ht="12.75" x14ac:dyDescent="0.2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</row>
    <row r="195" spans="1:24" ht="12.75" x14ac:dyDescent="0.2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</row>
    <row r="196" spans="1:24" ht="12.75" x14ac:dyDescent="0.2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</row>
    <row r="197" spans="1:24" ht="12.75" x14ac:dyDescent="0.2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</row>
    <row r="198" spans="1:24" ht="12.75" x14ac:dyDescent="0.2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</row>
    <row r="199" spans="1:24" ht="12.75" x14ac:dyDescent="0.2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</row>
    <row r="200" spans="1:24" ht="12.75" x14ac:dyDescent="0.2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</row>
    <row r="201" spans="1:24" ht="12.75" x14ac:dyDescent="0.2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</row>
    <row r="202" spans="1:24" ht="12.75" x14ac:dyDescent="0.2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</row>
    <row r="203" spans="1:24" ht="12.75" x14ac:dyDescent="0.2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</row>
    <row r="204" spans="1:24" ht="12.75" x14ac:dyDescent="0.2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</row>
    <row r="205" spans="1:24" ht="12.75" x14ac:dyDescent="0.2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</row>
    <row r="206" spans="1:24" ht="12.75" x14ac:dyDescent="0.2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</row>
    <row r="207" spans="1:24" ht="12.75" x14ac:dyDescent="0.2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</row>
    <row r="208" spans="1:24" ht="12.75" x14ac:dyDescent="0.2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</row>
    <row r="209" spans="1:24" ht="12.75" x14ac:dyDescent="0.2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</row>
    <row r="210" spans="1:24" ht="12.75" x14ac:dyDescent="0.2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</row>
    <row r="211" spans="1:24" ht="12.75" x14ac:dyDescent="0.2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</row>
    <row r="212" spans="1:24" ht="12.75" x14ac:dyDescent="0.2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</row>
    <row r="213" spans="1:24" ht="12.75" x14ac:dyDescent="0.2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</row>
    <row r="214" spans="1:24" ht="12.75" x14ac:dyDescent="0.2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</row>
    <row r="215" spans="1:24" ht="12.75" x14ac:dyDescent="0.2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</row>
    <row r="216" spans="1:24" ht="12.75" x14ac:dyDescent="0.2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</row>
    <row r="217" spans="1:24" ht="12.75" x14ac:dyDescent="0.2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</row>
    <row r="218" spans="1:24" ht="12.75" x14ac:dyDescent="0.2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</row>
    <row r="219" spans="1:24" ht="12.75" x14ac:dyDescent="0.2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</row>
    <row r="220" spans="1:24" ht="12.75" x14ac:dyDescent="0.2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</row>
    <row r="221" spans="1:24" ht="12.75" x14ac:dyDescent="0.2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</row>
    <row r="222" spans="1:24" ht="12.75" x14ac:dyDescent="0.2">
      <c r="A222" s="84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</row>
    <row r="223" spans="1:24" ht="12.75" x14ac:dyDescent="0.2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</row>
    <row r="224" spans="1:24" ht="12.75" x14ac:dyDescent="0.2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</row>
    <row r="225" spans="1:24" ht="12.75" x14ac:dyDescent="0.2">
      <c r="A225" s="84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</row>
    <row r="226" spans="1:24" ht="12.75" x14ac:dyDescent="0.2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</row>
    <row r="227" spans="1:24" ht="12.75" x14ac:dyDescent="0.2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</row>
    <row r="228" spans="1:24" ht="12.75" x14ac:dyDescent="0.2">
      <c r="A228" s="84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</row>
    <row r="229" spans="1:24" ht="12.75" x14ac:dyDescent="0.2">
      <c r="A229" s="84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</row>
    <row r="230" spans="1:24" ht="12.75" x14ac:dyDescent="0.2">
      <c r="A230" s="84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</row>
    <row r="231" spans="1:24" ht="12.75" x14ac:dyDescent="0.2">
      <c r="A231" s="84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</row>
    <row r="232" spans="1:24" ht="12.75" x14ac:dyDescent="0.2">
      <c r="A232" s="84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</row>
    <row r="233" spans="1:24" ht="12.75" x14ac:dyDescent="0.2">
      <c r="A233" s="84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</row>
    <row r="234" spans="1:24" ht="12.75" x14ac:dyDescent="0.2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</row>
    <row r="235" spans="1:24" ht="12.75" x14ac:dyDescent="0.2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</row>
    <row r="236" spans="1:24" ht="12.75" x14ac:dyDescent="0.2">
      <c r="A236" s="84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</row>
    <row r="237" spans="1:24" ht="12.75" x14ac:dyDescent="0.2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</row>
    <row r="238" spans="1:24" ht="12.75" x14ac:dyDescent="0.2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</row>
    <row r="239" spans="1:24" ht="12.75" x14ac:dyDescent="0.2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</row>
    <row r="240" spans="1:24" ht="12.75" x14ac:dyDescent="0.2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</row>
    <row r="241" spans="1:24" ht="12.75" x14ac:dyDescent="0.2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</row>
    <row r="242" spans="1:24" ht="12.75" x14ac:dyDescent="0.2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</row>
    <row r="243" spans="1:24" ht="12.75" x14ac:dyDescent="0.2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</row>
    <row r="244" spans="1:24" ht="12.75" x14ac:dyDescent="0.2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</row>
    <row r="245" spans="1:24" ht="12.75" x14ac:dyDescent="0.2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</row>
    <row r="246" spans="1:24" ht="12.75" x14ac:dyDescent="0.2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</row>
    <row r="247" spans="1:24" ht="12.75" x14ac:dyDescent="0.2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</row>
    <row r="248" spans="1:24" ht="12.75" x14ac:dyDescent="0.2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</row>
    <row r="249" spans="1:24" ht="12.75" x14ac:dyDescent="0.2">
      <c r="A249" s="84"/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</row>
    <row r="250" spans="1:24" ht="12.75" x14ac:dyDescent="0.2">
      <c r="A250" s="84"/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</row>
    <row r="251" spans="1:24" ht="12.75" x14ac:dyDescent="0.2">
      <c r="A251" s="84"/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</row>
    <row r="252" spans="1:24" ht="12.75" x14ac:dyDescent="0.2">
      <c r="A252" s="84"/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</row>
    <row r="253" spans="1:24" ht="12.75" x14ac:dyDescent="0.2">
      <c r="A253" s="84"/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</row>
    <row r="254" spans="1:24" ht="12.75" x14ac:dyDescent="0.2">
      <c r="A254" s="84"/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</row>
    <row r="255" spans="1:24" ht="12.75" x14ac:dyDescent="0.2">
      <c r="A255" s="84"/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</row>
    <row r="256" spans="1:24" ht="12.75" x14ac:dyDescent="0.2">
      <c r="A256" s="84"/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</row>
    <row r="257" spans="1:24" ht="12.75" x14ac:dyDescent="0.2">
      <c r="A257" s="84"/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</row>
    <row r="258" spans="1:24" ht="12.75" x14ac:dyDescent="0.2">
      <c r="A258" s="84"/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</row>
    <row r="259" spans="1:24" ht="12.75" x14ac:dyDescent="0.2">
      <c r="A259" s="84"/>
      <c r="B259" s="8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</row>
    <row r="260" spans="1:24" ht="12.75" x14ac:dyDescent="0.2">
      <c r="A260" s="84"/>
      <c r="B260" s="8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</row>
    <row r="261" spans="1:24" ht="12.75" x14ac:dyDescent="0.2">
      <c r="A261" s="84"/>
      <c r="B261" s="84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</row>
    <row r="262" spans="1:24" ht="12.75" x14ac:dyDescent="0.2">
      <c r="A262" s="84"/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</row>
    <row r="263" spans="1:24" ht="12.75" x14ac:dyDescent="0.2">
      <c r="A263" s="84"/>
      <c r="B263" s="84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</row>
    <row r="264" spans="1:24" ht="12.75" x14ac:dyDescent="0.2">
      <c r="A264" s="84"/>
      <c r="B264" s="8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</row>
    <row r="265" spans="1:24" ht="12.75" x14ac:dyDescent="0.2">
      <c r="A265" s="84"/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</row>
    <row r="266" spans="1:24" ht="12.75" x14ac:dyDescent="0.2">
      <c r="A266" s="84"/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</row>
    <row r="267" spans="1:24" ht="12.75" x14ac:dyDescent="0.2">
      <c r="A267" s="84"/>
      <c r="B267" s="8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</row>
    <row r="268" spans="1:24" ht="12.75" x14ac:dyDescent="0.2">
      <c r="A268" s="84"/>
      <c r="B268" s="84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</row>
    <row r="269" spans="1:24" ht="12.75" x14ac:dyDescent="0.2">
      <c r="A269" s="84"/>
      <c r="B269" s="84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</row>
    <row r="270" spans="1:24" ht="12.75" x14ac:dyDescent="0.2">
      <c r="A270" s="84"/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</row>
    <row r="271" spans="1:24" ht="12.75" x14ac:dyDescent="0.2">
      <c r="A271" s="84"/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</row>
    <row r="272" spans="1:24" ht="12.75" x14ac:dyDescent="0.2">
      <c r="A272" s="84"/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</row>
    <row r="273" spans="1:24" ht="12.75" x14ac:dyDescent="0.2">
      <c r="A273" s="84"/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</row>
    <row r="274" spans="1:24" ht="12.75" x14ac:dyDescent="0.2">
      <c r="A274" s="84"/>
      <c r="B274" s="84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</row>
    <row r="275" spans="1:24" ht="12.75" x14ac:dyDescent="0.2">
      <c r="A275" s="84"/>
      <c r="B275" s="84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</row>
    <row r="276" spans="1:24" ht="12.75" x14ac:dyDescent="0.2">
      <c r="A276" s="84"/>
      <c r="B276" s="84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</row>
    <row r="277" spans="1:24" ht="12.75" x14ac:dyDescent="0.2">
      <c r="A277" s="84"/>
      <c r="B277" s="84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</row>
    <row r="278" spans="1:24" ht="12.75" x14ac:dyDescent="0.2">
      <c r="A278" s="84"/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</row>
    <row r="279" spans="1:24" ht="12.75" x14ac:dyDescent="0.2">
      <c r="A279" s="84"/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</row>
    <row r="280" spans="1:24" ht="12.75" x14ac:dyDescent="0.2">
      <c r="A280" s="84"/>
      <c r="B280" s="84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</row>
    <row r="281" spans="1:24" ht="12.75" x14ac:dyDescent="0.2">
      <c r="A281" s="84"/>
      <c r="B281" s="8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</row>
    <row r="282" spans="1:24" ht="12.75" x14ac:dyDescent="0.2">
      <c r="A282" s="84"/>
      <c r="B282" s="84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</row>
    <row r="283" spans="1:24" ht="12.75" x14ac:dyDescent="0.2">
      <c r="A283" s="84"/>
      <c r="B283" s="84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</row>
    <row r="284" spans="1:24" ht="12.75" x14ac:dyDescent="0.2">
      <c r="A284" s="84"/>
      <c r="B284" s="84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</row>
    <row r="285" spans="1:24" ht="12.75" x14ac:dyDescent="0.2">
      <c r="A285" s="84"/>
      <c r="B285" s="84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</row>
    <row r="286" spans="1:24" ht="12.75" x14ac:dyDescent="0.2">
      <c r="A286" s="84"/>
      <c r="B286" s="84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</row>
    <row r="287" spans="1:24" ht="12.75" x14ac:dyDescent="0.2">
      <c r="A287" s="84"/>
      <c r="B287" s="84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</row>
    <row r="288" spans="1:24" ht="12.75" x14ac:dyDescent="0.2">
      <c r="A288" s="84"/>
      <c r="B288" s="84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</row>
    <row r="289" spans="1:24" ht="12.75" x14ac:dyDescent="0.2">
      <c r="A289" s="84"/>
      <c r="B289" s="84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</row>
    <row r="290" spans="1:24" ht="12.75" x14ac:dyDescent="0.2">
      <c r="A290" s="84"/>
      <c r="B290" s="84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</row>
    <row r="291" spans="1:24" ht="12.75" x14ac:dyDescent="0.2">
      <c r="A291" s="84"/>
      <c r="B291" s="8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</row>
    <row r="292" spans="1:24" ht="12.75" x14ac:dyDescent="0.2">
      <c r="A292" s="84"/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</row>
    <row r="293" spans="1:24" ht="12.75" x14ac:dyDescent="0.2">
      <c r="A293" s="84"/>
      <c r="B293" s="84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</row>
    <row r="294" spans="1:24" ht="12.75" x14ac:dyDescent="0.2">
      <c r="A294" s="84"/>
      <c r="B294" s="84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</row>
    <row r="295" spans="1:24" ht="12.75" x14ac:dyDescent="0.2">
      <c r="A295" s="84"/>
      <c r="B295" s="84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</row>
    <row r="296" spans="1:24" ht="12.75" x14ac:dyDescent="0.2">
      <c r="A296" s="84"/>
      <c r="B296" s="84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</row>
    <row r="297" spans="1:24" ht="12.75" x14ac:dyDescent="0.2">
      <c r="A297" s="84"/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</row>
    <row r="298" spans="1:24" ht="12.75" x14ac:dyDescent="0.2">
      <c r="A298" s="84"/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</row>
    <row r="299" spans="1:24" ht="12.75" x14ac:dyDescent="0.2">
      <c r="A299" s="84"/>
      <c r="B299" s="84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</row>
    <row r="300" spans="1:24" ht="12.75" x14ac:dyDescent="0.2">
      <c r="A300" s="84"/>
      <c r="B300" s="84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</row>
    <row r="301" spans="1:24" ht="12.75" x14ac:dyDescent="0.2">
      <c r="A301" s="84"/>
      <c r="B301" s="84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</row>
    <row r="302" spans="1:24" ht="12.75" x14ac:dyDescent="0.2">
      <c r="A302" s="84"/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</row>
    <row r="303" spans="1:24" ht="12.75" x14ac:dyDescent="0.2">
      <c r="A303" s="84"/>
      <c r="B303" s="84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</row>
    <row r="304" spans="1:24" ht="12.75" x14ac:dyDescent="0.2">
      <c r="A304" s="84"/>
      <c r="B304" s="84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</row>
    <row r="305" spans="1:24" ht="12.75" x14ac:dyDescent="0.2">
      <c r="A305" s="84"/>
      <c r="B305" s="84"/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</row>
    <row r="306" spans="1:24" ht="12.75" x14ac:dyDescent="0.2">
      <c r="A306" s="84"/>
      <c r="B306" s="84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</row>
    <row r="307" spans="1:24" ht="12.75" x14ac:dyDescent="0.2">
      <c r="A307" s="84"/>
      <c r="B307" s="84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</row>
    <row r="308" spans="1:24" ht="12.75" x14ac:dyDescent="0.2">
      <c r="A308" s="84"/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</row>
    <row r="309" spans="1:24" ht="12.75" x14ac:dyDescent="0.2">
      <c r="A309" s="84"/>
      <c r="B309" s="84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</row>
    <row r="310" spans="1:24" ht="12.75" x14ac:dyDescent="0.2">
      <c r="A310" s="84"/>
      <c r="B310" s="84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</row>
    <row r="311" spans="1:24" ht="12.75" x14ac:dyDescent="0.2">
      <c r="A311" s="84"/>
      <c r="B311" s="84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</row>
    <row r="312" spans="1:24" ht="12.75" x14ac:dyDescent="0.2">
      <c r="A312" s="84"/>
      <c r="B312" s="84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</row>
    <row r="313" spans="1:24" ht="12.75" x14ac:dyDescent="0.2">
      <c r="A313" s="84"/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</row>
    <row r="314" spans="1:24" ht="12.75" x14ac:dyDescent="0.2">
      <c r="A314" s="84"/>
      <c r="B314" s="84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</row>
    <row r="315" spans="1:24" ht="12.75" x14ac:dyDescent="0.2">
      <c r="A315" s="84"/>
      <c r="B315" s="84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</row>
    <row r="316" spans="1:24" ht="12.75" x14ac:dyDescent="0.2">
      <c r="A316" s="84"/>
      <c r="B316" s="84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</row>
    <row r="317" spans="1:24" ht="12.75" x14ac:dyDescent="0.2">
      <c r="A317" s="84"/>
      <c r="B317" s="84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</row>
    <row r="318" spans="1:24" ht="12.75" x14ac:dyDescent="0.2">
      <c r="A318" s="84"/>
      <c r="B318" s="84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</row>
    <row r="319" spans="1:24" ht="12.75" x14ac:dyDescent="0.2">
      <c r="A319" s="84"/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</row>
    <row r="320" spans="1:24" ht="12.75" x14ac:dyDescent="0.2">
      <c r="A320" s="84"/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</row>
    <row r="321" spans="1:24" ht="12.75" x14ac:dyDescent="0.2">
      <c r="A321" s="84"/>
      <c r="B321" s="84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</row>
    <row r="322" spans="1:24" ht="12.75" x14ac:dyDescent="0.2">
      <c r="A322" s="84"/>
      <c r="B322" s="84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</row>
    <row r="323" spans="1:24" ht="12.75" x14ac:dyDescent="0.2">
      <c r="A323" s="84"/>
      <c r="B323" s="84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</row>
    <row r="324" spans="1:24" ht="12.75" x14ac:dyDescent="0.2">
      <c r="A324" s="84"/>
      <c r="B324" s="84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</row>
    <row r="325" spans="1:24" ht="12.75" x14ac:dyDescent="0.2">
      <c r="A325" s="84"/>
      <c r="B325" s="84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</row>
    <row r="326" spans="1:24" ht="12.75" x14ac:dyDescent="0.2">
      <c r="A326" s="84"/>
      <c r="B326" s="84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</row>
    <row r="327" spans="1:24" ht="12.75" x14ac:dyDescent="0.2">
      <c r="A327" s="84"/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</row>
    <row r="328" spans="1:24" ht="12.75" x14ac:dyDescent="0.2">
      <c r="A328" s="84"/>
      <c r="B328" s="84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</row>
    <row r="329" spans="1:24" ht="12.75" x14ac:dyDescent="0.2">
      <c r="A329" s="84"/>
      <c r="B329" s="84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</row>
    <row r="330" spans="1:24" ht="12.75" x14ac:dyDescent="0.2">
      <c r="A330" s="84"/>
      <c r="B330" s="84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</row>
    <row r="331" spans="1:24" ht="12.75" x14ac:dyDescent="0.2">
      <c r="A331" s="84"/>
      <c r="B331" s="84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</row>
    <row r="332" spans="1:24" ht="12.75" x14ac:dyDescent="0.2">
      <c r="A332" s="84"/>
      <c r="B332" s="84"/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</row>
    <row r="333" spans="1:24" ht="12.75" x14ac:dyDescent="0.2">
      <c r="A333" s="84"/>
      <c r="B333" s="84"/>
      <c r="C333" s="84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</row>
    <row r="334" spans="1:24" ht="12.75" x14ac:dyDescent="0.2">
      <c r="A334" s="84"/>
      <c r="B334" s="84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</row>
    <row r="335" spans="1:24" ht="12.75" x14ac:dyDescent="0.2">
      <c r="A335" s="84"/>
      <c r="B335" s="84"/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</row>
    <row r="336" spans="1:24" ht="12.75" x14ac:dyDescent="0.2">
      <c r="A336" s="84"/>
      <c r="B336" s="84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</row>
    <row r="337" spans="1:24" ht="12.75" x14ac:dyDescent="0.2">
      <c r="A337" s="84"/>
      <c r="B337" s="84"/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</row>
    <row r="338" spans="1:24" ht="12.75" x14ac:dyDescent="0.2">
      <c r="A338" s="84"/>
      <c r="B338" s="84"/>
      <c r="C338" s="84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</row>
    <row r="339" spans="1:24" ht="12.75" x14ac:dyDescent="0.2">
      <c r="A339" s="84"/>
      <c r="B339" s="84"/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</row>
    <row r="340" spans="1:24" ht="12.75" x14ac:dyDescent="0.2">
      <c r="A340" s="84"/>
      <c r="B340" s="84"/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</row>
    <row r="341" spans="1:24" ht="12.75" x14ac:dyDescent="0.2">
      <c r="A341" s="84"/>
      <c r="B341" s="84"/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</row>
    <row r="342" spans="1:24" ht="12.75" x14ac:dyDescent="0.2">
      <c r="A342" s="84"/>
      <c r="B342" s="84"/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</row>
    <row r="343" spans="1:24" ht="12.75" x14ac:dyDescent="0.2">
      <c r="A343" s="84"/>
      <c r="B343" s="84"/>
      <c r="C343" s="84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</row>
    <row r="344" spans="1:24" ht="12.75" x14ac:dyDescent="0.2">
      <c r="A344" s="84"/>
      <c r="B344" s="84"/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</row>
    <row r="345" spans="1:24" ht="12.75" x14ac:dyDescent="0.2">
      <c r="A345" s="84"/>
      <c r="B345" s="84"/>
      <c r="C345" s="84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</row>
    <row r="346" spans="1:24" ht="12.75" x14ac:dyDescent="0.2">
      <c r="A346" s="84"/>
      <c r="B346" s="84"/>
      <c r="C346" s="84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</row>
    <row r="347" spans="1:24" ht="12.75" x14ac:dyDescent="0.2">
      <c r="A347" s="84"/>
      <c r="B347" s="84"/>
      <c r="C347" s="84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</row>
    <row r="348" spans="1:24" ht="12.75" x14ac:dyDescent="0.2">
      <c r="A348" s="84"/>
      <c r="B348" s="84"/>
      <c r="C348" s="84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</row>
    <row r="349" spans="1:24" ht="12.75" x14ac:dyDescent="0.2">
      <c r="A349" s="84"/>
      <c r="B349" s="84"/>
      <c r="C349" s="84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</row>
    <row r="350" spans="1:24" ht="12.75" x14ac:dyDescent="0.2">
      <c r="A350" s="84"/>
      <c r="B350" s="84"/>
      <c r="C350" s="84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</row>
    <row r="351" spans="1:24" ht="12.75" x14ac:dyDescent="0.2">
      <c r="A351" s="84"/>
      <c r="B351" s="84"/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</row>
    <row r="352" spans="1:24" ht="12.75" x14ac:dyDescent="0.2">
      <c r="A352" s="84"/>
      <c r="B352" s="84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</row>
    <row r="353" spans="1:24" ht="12.75" x14ac:dyDescent="0.2">
      <c r="A353" s="84"/>
      <c r="B353" s="84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</row>
    <row r="354" spans="1:24" ht="12.75" x14ac:dyDescent="0.2">
      <c r="A354" s="84"/>
      <c r="B354" s="84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</row>
    <row r="355" spans="1:24" ht="12.75" x14ac:dyDescent="0.2">
      <c r="A355" s="84"/>
      <c r="B355" s="84"/>
      <c r="C355" s="84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</row>
    <row r="356" spans="1:24" ht="12.75" x14ac:dyDescent="0.2">
      <c r="A356" s="84"/>
      <c r="B356" s="84"/>
      <c r="C356" s="84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</row>
    <row r="357" spans="1:24" ht="12.75" x14ac:dyDescent="0.2">
      <c r="A357" s="84"/>
      <c r="B357" s="84"/>
      <c r="C357" s="84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</row>
    <row r="358" spans="1:24" ht="12.75" x14ac:dyDescent="0.2">
      <c r="A358" s="84"/>
      <c r="B358" s="84"/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</row>
    <row r="359" spans="1:24" ht="12.75" x14ac:dyDescent="0.2">
      <c r="A359" s="84"/>
      <c r="B359" s="84"/>
      <c r="C359" s="84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</row>
    <row r="360" spans="1:24" ht="12.75" x14ac:dyDescent="0.2">
      <c r="A360" s="84"/>
      <c r="B360" s="84"/>
      <c r="C360" s="84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</row>
    <row r="361" spans="1:24" ht="12.75" x14ac:dyDescent="0.2">
      <c r="A361" s="84"/>
      <c r="B361" s="84"/>
      <c r="C361" s="84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</row>
    <row r="362" spans="1:24" ht="12.75" x14ac:dyDescent="0.2">
      <c r="A362" s="84"/>
      <c r="B362" s="84"/>
      <c r="C362" s="84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</row>
    <row r="363" spans="1:24" ht="12.75" x14ac:dyDescent="0.2">
      <c r="A363" s="84"/>
      <c r="B363" s="84"/>
      <c r="C363" s="84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</row>
    <row r="364" spans="1:24" ht="12.75" x14ac:dyDescent="0.2">
      <c r="A364" s="84"/>
      <c r="B364" s="84"/>
      <c r="C364" s="84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</row>
    <row r="365" spans="1:24" ht="12.75" x14ac:dyDescent="0.2">
      <c r="A365" s="84"/>
      <c r="B365" s="84"/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</row>
    <row r="366" spans="1:24" ht="12.75" x14ac:dyDescent="0.2">
      <c r="A366" s="84"/>
      <c r="B366" s="84"/>
      <c r="C366" s="84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</row>
    <row r="367" spans="1:24" ht="12.75" x14ac:dyDescent="0.2">
      <c r="A367" s="84"/>
      <c r="B367" s="84"/>
      <c r="C367" s="84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</row>
    <row r="368" spans="1:24" ht="12.75" x14ac:dyDescent="0.2">
      <c r="A368" s="84"/>
      <c r="B368" s="84"/>
      <c r="C368" s="84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</row>
    <row r="369" spans="1:24" ht="12.75" x14ac:dyDescent="0.2">
      <c r="A369" s="84"/>
      <c r="B369" s="84"/>
      <c r="C369" s="84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</row>
    <row r="370" spans="1:24" ht="12.75" x14ac:dyDescent="0.2">
      <c r="A370" s="84"/>
      <c r="B370" s="84"/>
      <c r="C370" s="84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</row>
    <row r="371" spans="1:24" ht="12.75" x14ac:dyDescent="0.2">
      <c r="A371" s="84"/>
      <c r="B371" s="84"/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</row>
    <row r="372" spans="1:24" ht="12.75" x14ac:dyDescent="0.2">
      <c r="A372" s="84"/>
      <c r="B372" s="84"/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</row>
    <row r="373" spans="1:24" ht="12.75" x14ac:dyDescent="0.2">
      <c r="A373" s="84"/>
      <c r="B373" s="84"/>
      <c r="C373" s="84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</row>
    <row r="374" spans="1:24" ht="12.75" x14ac:dyDescent="0.2">
      <c r="A374" s="84"/>
      <c r="B374" s="84"/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</row>
    <row r="375" spans="1:24" ht="12.75" x14ac:dyDescent="0.2">
      <c r="A375" s="84"/>
      <c r="B375" s="84"/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</row>
    <row r="376" spans="1:24" ht="12.75" x14ac:dyDescent="0.2">
      <c r="A376" s="84"/>
      <c r="B376" s="84"/>
      <c r="C376" s="84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</row>
    <row r="377" spans="1:24" ht="12.75" x14ac:dyDescent="0.2">
      <c r="A377" s="84"/>
      <c r="B377" s="84"/>
      <c r="C377" s="84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</row>
    <row r="378" spans="1:24" ht="12.75" x14ac:dyDescent="0.2">
      <c r="A378" s="84"/>
      <c r="B378" s="84"/>
      <c r="C378" s="84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</row>
    <row r="379" spans="1:24" ht="12.75" x14ac:dyDescent="0.2">
      <c r="A379" s="84"/>
      <c r="B379" s="84"/>
      <c r="C379" s="84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</row>
    <row r="380" spans="1:24" ht="12.75" x14ac:dyDescent="0.2">
      <c r="A380" s="84"/>
      <c r="B380" s="84"/>
      <c r="C380" s="84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</row>
    <row r="381" spans="1:24" ht="12.75" x14ac:dyDescent="0.2">
      <c r="A381" s="84"/>
      <c r="B381" s="84"/>
      <c r="C381" s="84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</row>
    <row r="382" spans="1:24" ht="12.75" x14ac:dyDescent="0.2">
      <c r="A382" s="84"/>
      <c r="B382" s="84"/>
      <c r="C382" s="84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</row>
    <row r="383" spans="1:24" ht="12.75" x14ac:dyDescent="0.2">
      <c r="A383" s="84"/>
      <c r="B383" s="84"/>
      <c r="C383" s="84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</row>
    <row r="384" spans="1:24" ht="12.75" x14ac:dyDescent="0.2">
      <c r="A384" s="84"/>
      <c r="B384" s="84"/>
      <c r="C384" s="84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</row>
    <row r="385" spans="1:24" ht="12.75" x14ac:dyDescent="0.2">
      <c r="A385" s="84"/>
      <c r="B385" s="84"/>
      <c r="C385" s="84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</row>
    <row r="386" spans="1:24" ht="12.75" x14ac:dyDescent="0.2">
      <c r="A386" s="84"/>
      <c r="B386" s="84"/>
      <c r="C386" s="84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</row>
    <row r="387" spans="1:24" ht="12.75" x14ac:dyDescent="0.2">
      <c r="A387" s="84"/>
      <c r="B387" s="84"/>
      <c r="C387" s="84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</row>
    <row r="388" spans="1:24" ht="12.75" x14ac:dyDescent="0.2">
      <c r="A388" s="84"/>
      <c r="B388" s="84"/>
      <c r="C388" s="84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</row>
    <row r="389" spans="1:24" ht="12.75" x14ac:dyDescent="0.2">
      <c r="A389" s="84"/>
      <c r="B389" s="84"/>
      <c r="C389" s="84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</row>
    <row r="390" spans="1:24" ht="12.75" x14ac:dyDescent="0.2">
      <c r="A390" s="84"/>
      <c r="B390" s="84"/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</row>
    <row r="391" spans="1:24" ht="12.75" x14ac:dyDescent="0.2">
      <c r="A391" s="84"/>
      <c r="B391" s="84"/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</row>
    <row r="392" spans="1:24" ht="12.75" x14ac:dyDescent="0.2">
      <c r="A392" s="84"/>
      <c r="B392" s="84"/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</row>
    <row r="393" spans="1:24" ht="12.75" x14ac:dyDescent="0.2">
      <c r="A393" s="84"/>
      <c r="B393" s="84"/>
      <c r="C393" s="84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</row>
    <row r="394" spans="1:24" ht="12.75" x14ac:dyDescent="0.2">
      <c r="A394" s="84"/>
      <c r="B394" s="84"/>
      <c r="C394" s="84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</row>
    <row r="395" spans="1:24" ht="12.75" x14ac:dyDescent="0.2">
      <c r="A395" s="84"/>
      <c r="B395" s="84"/>
      <c r="C395" s="84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</row>
    <row r="396" spans="1:24" ht="12.75" x14ac:dyDescent="0.2">
      <c r="A396" s="84"/>
      <c r="B396" s="84"/>
      <c r="C396" s="84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</row>
    <row r="397" spans="1:24" ht="12.75" x14ac:dyDescent="0.2">
      <c r="A397" s="84"/>
      <c r="B397" s="84"/>
      <c r="C397" s="84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</row>
    <row r="398" spans="1:24" ht="12.75" x14ac:dyDescent="0.2">
      <c r="A398" s="84"/>
      <c r="B398" s="84"/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</row>
    <row r="399" spans="1:24" ht="12.75" x14ac:dyDescent="0.2">
      <c r="A399" s="84"/>
      <c r="B399" s="84"/>
      <c r="C399" s="84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</row>
    <row r="400" spans="1:24" ht="12.75" x14ac:dyDescent="0.2">
      <c r="A400" s="84"/>
      <c r="B400" s="84"/>
      <c r="C400" s="84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</row>
    <row r="401" spans="1:24" ht="12.75" x14ac:dyDescent="0.2">
      <c r="A401" s="84"/>
      <c r="B401" s="84"/>
      <c r="C401" s="84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</row>
    <row r="402" spans="1:24" ht="12.75" x14ac:dyDescent="0.2">
      <c r="A402" s="84"/>
      <c r="B402" s="84"/>
      <c r="C402" s="84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</row>
    <row r="403" spans="1:24" ht="12.75" x14ac:dyDescent="0.2">
      <c r="A403" s="84"/>
      <c r="B403" s="84"/>
      <c r="C403" s="84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</row>
    <row r="404" spans="1:24" ht="12.75" x14ac:dyDescent="0.2">
      <c r="A404" s="84"/>
      <c r="B404" s="84"/>
      <c r="C404" s="84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</row>
    <row r="405" spans="1:24" ht="12.75" x14ac:dyDescent="0.2">
      <c r="A405" s="84"/>
      <c r="B405" s="84"/>
      <c r="C405" s="84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</row>
    <row r="406" spans="1:24" ht="12.75" x14ac:dyDescent="0.2">
      <c r="A406" s="84"/>
      <c r="B406" s="84"/>
      <c r="C406" s="84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</row>
    <row r="407" spans="1:24" ht="12.75" x14ac:dyDescent="0.2">
      <c r="A407" s="84"/>
      <c r="B407" s="84"/>
      <c r="C407" s="84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</row>
    <row r="408" spans="1:24" ht="12.75" x14ac:dyDescent="0.2">
      <c r="A408" s="84"/>
      <c r="B408" s="84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</row>
    <row r="409" spans="1:24" ht="12.75" x14ac:dyDescent="0.2">
      <c r="A409" s="84"/>
      <c r="B409" s="84"/>
      <c r="C409" s="84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</row>
    <row r="410" spans="1:24" ht="12.75" x14ac:dyDescent="0.2">
      <c r="A410" s="84"/>
      <c r="B410" s="84"/>
      <c r="C410" s="84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</row>
    <row r="411" spans="1:24" ht="12.75" x14ac:dyDescent="0.2">
      <c r="A411" s="84"/>
      <c r="B411" s="84"/>
      <c r="C411" s="84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</row>
    <row r="412" spans="1:24" ht="12.75" x14ac:dyDescent="0.2">
      <c r="A412" s="84"/>
      <c r="B412" s="84"/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</row>
    <row r="413" spans="1:24" ht="12.75" x14ac:dyDescent="0.2">
      <c r="A413" s="84"/>
      <c r="B413" s="84"/>
      <c r="C413" s="84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</row>
    <row r="414" spans="1:24" ht="12.75" x14ac:dyDescent="0.2">
      <c r="A414" s="84"/>
      <c r="B414" s="84"/>
      <c r="C414" s="84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</row>
    <row r="415" spans="1:24" ht="12.75" x14ac:dyDescent="0.2">
      <c r="A415" s="84"/>
      <c r="B415" s="84"/>
      <c r="C415" s="84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</row>
    <row r="416" spans="1:24" ht="12.75" x14ac:dyDescent="0.2">
      <c r="A416" s="84"/>
      <c r="B416" s="84"/>
      <c r="C416" s="84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</row>
    <row r="417" spans="1:24" ht="12.75" x14ac:dyDescent="0.2">
      <c r="A417" s="84"/>
      <c r="B417" s="84"/>
      <c r="C417" s="84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</row>
    <row r="418" spans="1:24" ht="12.75" x14ac:dyDescent="0.2">
      <c r="A418" s="84"/>
      <c r="B418" s="84"/>
      <c r="C418" s="84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</row>
    <row r="419" spans="1:24" ht="12.75" x14ac:dyDescent="0.2">
      <c r="A419" s="84"/>
      <c r="B419" s="84"/>
      <c r="C419" s="84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</row>
    <row r="420" spans="1:24" ht="12.75" x14ac:dyDescent="0.2">
      <c r="A420" s="84"/>
      <c r="B420" s="84"/>
      <c r="C420" s="84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</row>
    <row r="421" spans="1:24" ht="12.75" x14ac:dyDescent="0.2">
      <c r="A421" s="84"/>
      <c r="B421" s="84"/>
      <c r="C421" s="84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</row>
    <row r="422" spans="1:24" ht="12.75" x14ac:dyDescent="0.2">
      <c r="A422" s="84"/>
      <c r="B422" s="84"/>
      <c r="C422" s="84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</row>
    <row r="423" spans="1:24" ht="12.75" x14ac:dyDescent="0.2">
      <c r="A423" s="84"/>
      <c r="B423" s="84"/>
      <c r="C423" s="84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</row>
    <row r="424" spans="1:24" ht="12.75" x14ac:dyDescent="0.2">
      <c r="A424" s="84"/>
      <c r="B424" s="84"/>
      <c r="C424" s="84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</row>
    <row r="425" spans="1:24" ht="12.75" x14ac:dyDescent="0.2">
      <c r="A425" s="84"/>
      <c r="B425" s="84"/>
      <c r="C425" s="84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</row>
    <row r="426" spans="1:24" ht="12.75" x14ac:dyDescent="0.2">
      <c r="A426" s="84"/>
      <c r="B426" s="84"/>
      <c r="C426" s="84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</row>
    <row r="427" spans="1:24" ht="12.75" x14ac:dyDescent="0.2">
      <c r="A427" s="84"/>
      <c r="B427" s="84"/>
      <c r="C427" s="84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</row>
    <row r="428" spans="1:24" ht="12.75" x14ac:dyDescent="0.2">
      <c r="A428" s="84"/>
      <c r="B428" s="84"/>
      <c r="C428" s="84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</row>
    <row r="429" spans="1:24" ht="12.75" x14ac:dyDescent="0.2">
      <c r="A429" s="84"/>
      <c r="B429" s="84"/>
      <c r="C429" s="84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</row>
    <row r="430" spans="1:24" ht="12.75" x14ac:dyDescent="0.2">
      <c r="A430" s="84"/>
      <c r="B430" s="84"/>
      <c r="C430" s="84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</row>
    <row r="431" spans="1:24" ht="12.75" x14ac:dyDescent="0.2">
      <c r="A431" s="84"/>
      <c r="B431" s="84"/>
      <c r="C431" s="84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</row>
    <row r="432" spans="1:24" ht="12.75" x14ac:dyDescent="0.2">
      <c r="A432" s="84"/>
      <c r="B432" s="84"/>
      <c r="C432" s="84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</row>
    <row r="433" spans="1:24" ht="12.75" x14ac:dyDescent="0.2">
      <c r="A433" s="84"/>
      <c r="B433" s="84"/>
      <c r="C433" s="84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</row>
    <row r="434" spans="1:24" ht="12.75" x14ac:dyDescent="0.2">
      <c r="A434" s="84"/>
      <c r="B434" s="84"/>
      <c r="C434" s="84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</row>
    <row r="435" spans="1:24" ht="12.75" x14ac:dyDescent="0.2">
      <c r="A435" s="84"/>
      <c r="B435" s="84"/>
      <c r="C435" s="84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</row>
    <row r="436" spans="1:24" ht="12.75" x14ac:dyDescent="0.2">
      <c r="A436" s="84"/>
      <c r="B436" s="84"/>
      <c r="C436" s="84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</row>
    <row r="437" spans="1:24" ht="12.75" x14ac:dyDescent="0.2">
      <c r="A437" s="84"/>
      <c r="B437" s="84"/>
      <c r="C437" s="84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</row>
    <row r="438" spans="1:24" ht="12.75" x14ac:dyDescent="0.2">
      <c r="A438" s="84"/>
      <c r="B438" s="84"/>
      <c r="C438" s="84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</row>
    <row r="439" spans="1:24" ht="12.75" x14ac:dyDescent="0.2">
      <c r="A439" s="84"/>
      <c r="B439" s="84"/>
      <c r="C439" s="84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</row>
    <row r="440" spans="1:24" ht="12.75" x14ac:dyDescent="0.2">
      <c r="A440" s="84"/>
      <c r="B440" s="84"/>
      <c r="C440" s="84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</row>
    <row r="441" spans="1:24" ht="12.75" x14ac:dyDescent="0.2">
      <c r="A441" s="84"/>
      <c r="B441" s="84"/>
      <c r="C441" s="84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</row>
    <row r="442" spans="1:24" ht="12.75" x14ac:dyDescent="0.2">
      <c r="A442" s="84"/>
      <c r="B442" s="84"/>
      <c r="C442" s="84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</row>
    <row r="443" spans="1:24" ht="12.75" x14ac:dyDescent="0.2">
      <c r="A443" s="84"/>
      <c r="B443" s="84"/>
      <c r="C443" s="84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</row>
    <row r="444" spans="1:24" ht="12.75" x14ac:dyDescent="0.2">
      <c r="A444" s="84"/>
      <c r="B444" s="84"/>
      <c r="C444" s="84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</row>
    <row r="445" spans="1:24" ht="12.75" x14ac:dyDescent="0.2">
      <c r="A445" s="84"/>
      <c r="B445" s="84"/>
      <c r="C445" s="84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</row>
    <row r="446" spans="1:24" ht="12.75" x14ac:dyDescent="0.2">
      <c r="A446" s="84"/>
      <c r="B446" s="84"/>
      <c r="C446" s="84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</row>
    <row r="447" spans="1:24" ht="12.75" x14ac:dyDescent="0.2">
      <c r="A447" s="84"/>
      <c r="B447" s="84"/>
      <c r="C447" s="84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</row>
    <row r="448" spans="1:24" ht="12.75" x14ac:dyDescent="0.2">
      <c r="A448" s="84"/>
      <c r="B448" s="84"/>
      <c r="C448" s="84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</row>
    <row r="449" spans="1:24" ht="12.75" x14ac:dyDescent="0.2">
      <c r="A449" s="84"/>
      <c r="B449" s="84"/>
      <c r="C449" s="84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</row>
    <row r="450" spans="1:24" ht="12.75" x14ac:dyDescent="0.2">
      <c r="A450" s="84"/>
      <c r="B450" s="84"/>
      <c r="C450" s="84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</row>
    <row r="451" spans="1:24" ht="12.75" x14ac:dyDescent="0.2">
      <c r="A451" s="84"/>
      <c r="B451" s="84"/>
      <c r="C451" s="84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</row>
    <row r="452" spans="1:24" ht="12.75" x14ac:dyDescent="0.2">
      <c r="A452" s="84"/>
      <c r="B452" s="84"/>
      <c r="C452" s="84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</row>
    <row r="453" spans="1:24" ht="12.75" x14ac:dyDescent="0.2">
      <c r="A453" s="84"/>
      <c r="B453" s="84"/>
      <c r="C453" s="84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</row>
    <row r="454" spans="1:24" ht="12.75" x14ac:dyDescent="0.2">
      <c r="A454" s="84"/>
      <c r="B454" s="84"/>
      <c r="C454" s="84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</row>
    <row r="455" spans="1:24" ht="12.75" x14ac:dyDescent="0.2">
      <c r="A455" s="84"/>
      <c r="B455" s="84"/>
      <c r="C455" s="84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</row>
    <row r="456" spans="1:24" ht="12.75" x14ac:dyDescent="0.2">
      <c r="A456" s="84"/>
      <c r="B456" s="84"/>
      <c r="C456" s="84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</row>
    <row r="457" spans="1:24" ht="12.75" x14ac:dyDescent="0.2">
      <c r="A457" s="84"/>
      <c r="B457" s="84"/>
      <c r="C457" s="84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</row>
    <row r="458" spans="1:24" ht="12.75" x14ac:dyDescent="0.2">
      <c r="A458" s="84"/>
      <c r="B458" s="84"/>
      <c r="C458" s="84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</row>
    <row r="459" spans="1:24" ht="12.75" x14ac:dyDescent="0.2">
      <c r="A459" s="84"/>
      <c r="B459" s="84"/>
      <c r="C459" s="84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</row>
    <row r="460" spans="1:24" ht="12.75" x14ac:dyDescent="0.2">
      <c r="A460" s="84"/>
      <c r="B460" s="84"/>
      <c r="C460" s="84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</row>
    <row r="461" spans="1:24" ht="12.75" x14ac:dyDescent="0.2">
      <c r="A461" s="84"/>
      <c r="B461" s="84"/>
      <c r="C461" s="84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</row>
    <row r="462" spans="1:24" ht="12.75" x14ac:dyDescent="0.2">
      <c r="A462" s="84"/>
      <c r="B462" s="84"/>
      <c r="C462" s="84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</row>
    <row r="463" spans="1:24" ht="12.75" x14ac:dyDescent="0.2">
      <c r="A463" s="84"/>
      <c r="B463" s="84"/>
      <c r="C463" s="84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</row>
    <row r="464" spans="1:24" ht="12.75" x14ac:dyDescent="0.2">
      <c r="A464" s="84"/>
      <c r="B464" s="84"/>
      <c r="C464" s="84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</row>
    <row r="465" spans="1:24" ht="12.75" x14ac:dyDescent="0.2">
      <c r="A465" s="84"/>
      <c r="B465" s="84"/>
      <c r="C465" s="84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</row>
    <row r="466" spans="1:24" ht="12.75" x14ac:dyDescent="0.2">
      <c r="A466" s="84"/>
      <c r="B466" s="84"/>
      <c r="C466" s="84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</row>
    <row r="467" spans="1:24" ht="12.75" x14ac:dyDescent="0.2">
      <c r="A467" s="84"/>
      <c r="B467" s="84"/>
      <c r="C467" s="84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</row>
    <row r="468" spans="1:24" ht="12.75" x14ac:dyDescent="0.2">
      <c r="A468" s="84"/>
      <c r="B468" s="84"/>
      <c r="C468" s="84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</row>
    <row r="469" spans="1:24" ht="12.75" x14ac:dyDescent="0.2">
      <c r="A469" s="84"/>
      <c r="B469" s="84"/>
      <c r="C469" s="84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</row>
    <row r="470" spans="1:24" ht="12.75" x14ac:dyDescent="0.2">
      <c r="A470" s="84"/>
      <c r="B470" s="84"/>
      <c r="C470" s="84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</row>
    <row r="471" spans="1:24" ht="12.75" x14ac:dyDescent="0.2">
      <c r="A471" s="84"/>
      <c r="B471" s="84"/>
      <c r="C471" s="84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</row>
    <row r="472" spans="1:24" ht="12.75" x14ac:dyDescent="0.2">
      <c r="A472" s="84"/>
      <c r="B472" s="84"/>
      <c r="C472" s="84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</row>
    <row r="473" spans="1:24" ht="12.75" x14ac:dyDescent="0.2">
      <c r="A473" s="84"/>
      <c r="B473" s="84"/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</row>
    <row r="474" spans="1:24" ht="12.75" x14ac:dyDescent="0.2">
      <c r="A474" s="84"/>
      <c r="B474" s="84"/>
      <c r="C474" s="84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</row>
    <row r="475" spans="1:24" ht="12.75" x14ac:dyDescent="0.2">
      <c r="A475" s="84"/>
      <c r="B475" s="84"/>
      <c r="C475" s="84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</row>
    <row r="476" spans="1:24" ht="12.75" x14ac:dyDescent="0.2">
      <c r="A476" s="84"/>
      <c r="B476" s="84"/>
      <c r="C476" s="84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</row>
    <row r="477" spans="1:24" ht="12.75" x14ac:dyDescent="0.2">
      <c r="A477" s="84"/>
      <c r="B477" s="84"/>
      <c r="C477" s="84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</row>
    <row r="478" spans="1:24" ht="12.75" x14ac:dyDescent="0.2">
      <c r="A478" s="84"/>
      <c r="B478" s="84"/>
      <c r="C478" s="84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</row>
    <row r="479" spans="1:24" ht="12.75" x14ac:dyDescent="0.2">
      <c r="A479" s="84"/>
      <c r="B479" s="84"/>
      <c r="C479" s="84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</row>
    <row r="480" spans="1:24" ht="12.75" x14ac:dyDescent="0.2">
      <c r="A480" s="84"/>
      <c r="B480" s="84"/>
      <c r="C480" s="84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</row>
    <row r="481" spans="1:24" ht="12.75" x14ac:dyDescent="0.2">
      <c r="A481" s="84"/>
      <c r="B481" s="84"/>
      <c r="C481" s="84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</row>
    <row r="482" spans="1:24" ht="12.75" x14ac:dyDescent="0.2">
      <c r="A482" s="84"/>
      <c r="B482" s="84"/>
      <c r="C482" s="84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</row>
    <row r="483" spans="1:24" ht="12.75" x14ac:dyDescent="0.2">
      <c r="A483" s="84"/>
      <c r="B483" s="84"/>
      <c r="C483" s="84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</row>
    <row r="484" spans="1:24" ht="12.75" x14ac:dyDescent="0.2">
      <c r="A484" s="84"/>
      <c r="B484" s="84"/>
      <c r="C484" s="84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</row>
    <row r="485" spans="1:24" ht="12.75" x14ac:dyDescent="0.2">
      <c r="A485" s="84"/>
      <c r="B485" s="84"/>
      <c r="C485" s="84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</row>
    <row r="486" spans="1:24" ht="12.75" x14ac:dyDescent="0.2">
      <c r="A486" s="84"/>
      <c r="B486" s="84"/>
      <c r="C486" s="84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</row>
    <row r="487" spans="1:24" ht="12.75" x14ac:dyDescent="0.2">
      <c r="A487" s="84"/>
      <c r="B487" s="84"/>
      <c r="C487" s="84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</row>
    <row r="488" spans="1:24" ht="12.75" x14ac:dyDescent="0.2">
      <c r="A488" s="84"/>
      <c r="B488" s="84"/>
      <c r="C488" s="84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</row>
    <row r="489" spans="1:24" ht="12.75" x14ac:dyDescent="0.2">
      <c r="A489" s="84"/>
      <c r="B489" s="84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</row>
    <row r="490" spans="1:24" ht="12.75" x14ac:dyDescent="0.2">
      <c r="A490" s="84"/>
      <c r="B490" s="84"/>
      <c r="C490" s="84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</row>
    <row r="491" spans="1:24" ht="12.75" x14ac:dyDescent="0.2">
      <c r="A491" s="84"/>
      <c r="B491" s="84"/>
      <c r="C491" s="84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</row>
    <row r="492" spans="1:24" ht="12.75" x14ac:dyDescent="0.2">
      <c r="A492" s="84"/>
      <c r="B492" s="84"/>
      <c r="C492" s="84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</row>
    <row r="493" spans="1:24" ht="12.75" x14ac:dyDescent="0.2">
      <c r="A493" s="84"/>
      <c r="B493" s="84"/>
      <c r="C493" s="84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</row>
    <row r="494" spans="1:24" ht="12.75" x14ac:dyDescent="0.2">
      <c r="A494" s="84"/>
      <c r="B494" s="84"/>
      <c r="C494" s="84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</row>
    <row r="495" spans="1:24" ht="12.75" x14ac:dyDescent="0.2">
      <c r="A495" s="84"/>
      <c r="B495" s="84"/>
      <c r="C495" s="84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</row>
    <row r="496" spans="1:24" ht="12.75" x14ac:dyDescent="0.2">
      <c r="A496" s="84"/>
      <c r="B496" s="84"/>
      <c r="C496" s="84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</row>
    <row r="497" spans="1:24" ht="12.75" x14ac:dyDescent="0.2">
      <c r="A497" s="84"/>
      <c r="B497" s="84"/>
      <c r="C497" s="84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</row>
    <row r="498" spans="1:24" ht="12.75" x14ac:dyDescent="0.2">
      <c r="A498" s="84"/>
      <c r="B498" s="84"/>
      <c r="C498" s="84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</row>
    <row r="499" spans="1:24" ht="12.75" x14ac:dyDescent="0.2">
      <c r="A499" s="84"/>
      <c r="B499" s="84"/>
      <c r="C499" s="84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</row>
    <row r="500" spans="1:24" ht="12.75" x14ac:dyDescent="0.2">
      <c r="A500" s="84"/>
      <c r="B500" s="84"/>
      <c r="C500" s="84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</row>
    <row r="501" spans="1:24" ht="12.75" x14ac:dyDescent="0.2">
      <c r="A501" s="84"/>
      <c r="B501" s="84"/>
      <c r="C501" s="84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</row>
    <row r="502" spans="1:24" ht="12.75" x14ac:dyDescent="0.2">
      <c r="A502" s="84"/>
      <c r="B502" s="84"/>
      <c r="C502" s="84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</row>
    <row r="503" spans="1:24" ht="12.75" x14ac:dyDescent="0.2">
      <c r="A503" s="84"/>
      <c r="B503" s="84"/>
      <c r="C503" s="84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</row>
    <row r="504" spans="1:24" ht="12.75" x14ac:dyDescent="0.2">
      <c r="A504" s="84"/>
      <c r="B504" s="84"/>
      <c r="C504" s="84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</row>
    <row r="505" spans="1:24" ht="12.75" x14ac:dyDescent="0.2">
      <c r="A505" s="84"/>
      <c r="B505" s="84"/>
      <c r="C505" s="84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</row>
    <row r="506" spans="1:24" ht="12.75" x14ac:dyDescent="0.2">
      <c r="A506" s="84"/>
      <c r="B506" s="84"/>
      <c r="C506" s="84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</row>
    <row r="507" spans="1:24" ht="12.75" x14ac:dyDescent="0.2">
      <c r="A507" s="84"/>
      <c r="B507" s="84"/>
      <c r="C507" s="84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</row>
    <row r="508" spans="1:24" ht="12.75" x14ac:dyDescent="0.2">
      <c r="A508" s="84"/>
      <c r="B508" s="84"/>
      <c r="C508" s="84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</row>
    <row r="509" spans="1:24" ht="12.75" x14ac:dyDescent="0.2">
      <c r="A509" s="84"/>
      <c r="B509" s="84"/>
      <c r="C509" s="84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</row>
    <row r="510" spans="1:24" ht="12.75" x14ac:dyDescent="0.2">
      <c r="A510" s="84"/>
      <c r="B510" s="84"/>
      <c r="C510" s="84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</row>
    <row r="511" spans="1:24" ht="12.75" x14ac:dyDescent="0.2">
      <c r="A511" s="84"/>
      <c r="B511" s="84"/>
      <c r="C511" s="84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</row>
    <row r="512" spans="1:24" ht="12.75" x14ac:dyDescent="0.2">
      <c r="A512" s="84"/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</row>
    <row r="513" spans="1:24" ht="12.75" x14ac:dyDescent="0.2">
      <c r="A513" s="84"/>
      <c r="B513" s="84"/>
      <c r="C513" s="84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</row>
    <row r="514" spans="1:24" ht="12.75" x14ac:dyDescent="0.2">
      <c r="A514" s="84"/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</row>
    <row r="515" spans="1:24" ht="12.75" x14ac:dyDescent="0.2">
      <c r="A515" s="84"/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</row>
    <row r="516" spans="1:24" ht="12.75" x14ac:dyDescent="0.2">
      <c r="A516" s="84"/>
      <c r="B516" s="84"/>
      <c r="C516" s="84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</row>
    <row r="517" spans="1:24" ht="12.75" x14ac:dyDescent="0.2">
      <c r="A517" s="84"/>
      <c r="B517" s="84"/>
      <c r="C517" s="84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</row>
    <row r="518" spans="1:24" ht="12.75" x14ac:dyDescent="0.2">
      <c r="A518" s="84"/>
      <c r="B518" s="84"/>
      <c r="C518" s="84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</row>
    <row r="519" spans="1:24" ht="12.75" x14ac:dyDescent="0.2">
      <c r="A519" s="84"/>
      <c r="B519" s="84"/>
      <c r="C519" s="84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</row>
    <row r="520" spans="1:24" ht="12.75" x14ac:dyDescent="0.2">
      <c r="A520" s="84"/>
      <c r="B520" s="84"/>
      <c r="C520" s="84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</row>
    <row r="521" spans="1:24" ht="12.75" x14ac:dyDescent="0.2">
      <c r="A521" s="84"/>
      <c r="B521" s="84"/>
      <c r="C521" s="84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</row>
    <row r="522" spans="1:24" ht="12.75" x14ac:dyDescent="0.2">
      <c r="A522" s="84"/>
      <c r="B522" s="84"/>
      <c r="C522" s="84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</row>
    <row r="523" spans="1:24" ht="12.75" x14ac:dyDescent="0.2">
      <c r="A523" s="84"/>
      <c r="B523" s="84"/>
      <c r="C523" s="84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</row>
    <row r="524" spans="1:24" ht="12.75" x14ac:dyDescent="0.2">
      <c r="A524" s="84"/>
      <c r="B524" s="84"/>
      <c r="C524" s="84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</row>
    <row r="525" spans="1:24" ht="12.75" x14ac:dyDescent="0.2">
      <c r="A525" s="84"/>
      <c r="B525" s="84"/>
      <c r="C525" s="84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</row>
    <row r="526" spans="1:24" ht="12.75" x14ac:dyDescent="0.2">
      <c r="A526" s="84"/>
      <c r="B526" s="84"/>
      <c r="C526" s="84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</row>
    <row r="527" spans="1:24" ht="12.75" x14ac:dyDescent="0.2">
      <c r="A527" s="84"/>
      <c r="B527" s="84"/>
      <c r="C527" s="84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</row>
    <row r="528" spans="1:24" ht="12.75" x14ac:dyDescent="0.2">
      <c r="A528" s="84"/>
      <c r="B528" s="84"/>
      <c r="C528" s="84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</row>
    <row r="529" spans="1:24" ht="12.75" x14ac:dyDescent="0.2">
      <c r="A529" s="84"/>
      <c r="B529" s="84"/>
      <c r="C529" s="84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</row>
    <row r="530" spans="1:24" ht="12.75" x14ac:dyDescent="0.2">
      <c r="A530" s="84"/>
      <c r="B530" s="84"/>
      <c r="C530" s="84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</row>
    <row r="531" spans="1:24" ht="12.75" x14ac:dyDescent="0.2">
      <c r="A531" s="84"/>
      <c r="B531" s="84"/>
      <c r="C531" s="84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</row>
    <row r="532" spans="1:24" ht="12.75" x14ac:dyDescent="0.2">
      <c r="A532" s="84"/>
      <c r="B532" s="84"/>
      <c r="C532" s="84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</row>
    <row r="533" spans="1:24" ht="12.75" x14ac:dyDescent="0.2">
      <c r="A533" s="84"/>
      <c r="B533" s="84"/>
      <c r="C533" s="84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</row>
    <row r="534" spans="1:24" ht="12.75" x14ac:dyDescent="0.2">
      <c r="A534" s="84"/>
      <c r="B534" s="84"/>
      <c r="C534" s="84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</row>
    <row r="535" spans="1:24" ht="12.75" x14ac:dyDescent="0.2">
      <c r="A535" s="84"/>
      <c r="B535" s="84"/>
      <c r="C535" s="84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</row>
    <row r="536" spans="1:24" ht="12.75" x14ac:dyDescent="0.2">
      <c r="A536" s="84"/>
      <c r="B536" s="84"/>
      <c r="C536" s="84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</row>
    <row r="537" spans="1:24" ht="12.75" x14ac:dyDescent="0.2">
      <c r="A537" s="84"/>
      <c r="B537" s="84"/>
      <c r="C537" s="84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</row>
    <row r="538" spans="1:24" ht="12.75" x14ac:dyDescent="0.2">
      <c r="A538" s="84"/>
      <c r="B538" s="84"/>
      <c r="C538" s="84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</row>
    <row r="539" spans="1:24" ht="12.75" x14ac:dyDescent="0.2">
      <c r="A539" s="84"/>
      <c r="B539" s="84"/>
      <c r="C539" s="84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</row>
    <row r="540" spans="1:24" ht="12.75" x14ac:dyDescent="0.2">
      <c r="A540" s="84"/>
      <c r="B540" s="84"/>
      <c r="C540" s="84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</row>
    <row r="541" spans="1:24" ht="12.75" x14ac:dyDescent="0.2">
      <c r="A541" s="84"/>
      <c r="B541" s="84"/>
      <c r="C541" s="84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</row>
    <row r="542" spans="1:24" ht="12.75" x14ac:dyDescent="0.2">
      <c r="A542" s="84"/>
      <c r="B542" s="84"/>
      <c r="C542" s="84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</row>
    <row r="543" spans="1:24" ht="12.75" x14ac:dyDescent="0.2">
      <c r="A543" s="84"/>
      <c r="B543" s="84"/>
      <c r="C543" s="84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</row>
    <row r="544" spans="1:24" ht="12.75" x14ac:dyDescent="0.2">
      <c r="A544" s="84"/>
      <c r="B544" s="84"/>
      <c r="C544" s="84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</row>
    <row r="545" spans="1:24" ht="12.75" x14ac:dyDescent="0.2">
      <c r="A545" s="84"/>
      <c r="B545" s="84"/>
      <c r="C545" s="84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</row>
    <row r="546" spans="1:24" ht="12.75" x14ac:dyDescent="0.2">
      <c r="A546" s="84"/>
      <c r="B546" s="84"/>
      <c r="C546" s="84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</row>
    <row r="547" spans="1:24" ht="12.75" x14ac:dyDescent="0.2">
      <c r="A547" s="84"/>
      <c r="B547" s="84"/>
      <c r="C547" s="84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</row>
    <row r="548" spans="1:24" ht="12.75" x14ac:dyDescent="0.2">
      <c r="A548" s="84"/>
      <c r="B548" s="84"/>
      <c r="C548" s="84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</row>
    <row r="549" spans="1:24" ht="12.75" x14ac:dyDescent="0.2">
      <c r="A549" s="84"/>
      <c r="B549" s="84"/>
      <c r="C549" s="84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</row>
    <row r="550" spans="1:24" ht="12.75" x14ac:dyDescent="0.2">
      <c r="A550" s="84"/>
      <c r="B550" s="84"/>
      <c r="C550" s="84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</row>
    <row r="551" spans="1:24" ht="12.75" x14ac:dyDescent="0.2">
      <c r="A551" s="84"/>
      <c r="B551" s="84"/>
      <c r="C551" s="84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</row>
    <row r="552" spans="1:24" ht="12.75" x14ac:dyDescent="0.2">
      <c r="A552" s="84"/>
      <c r="B552" s="84"/>
      <c r="C552" s="84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</row>
    <row r="553" spans="1:24" ht="12.75" x14ac:dyDescent="0.2">
      <c r="A553" s="84"/>
      <c r="B553" s="84"/>
      <c r="C553" s="84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</row>
    <row r="554" spans="1:24" ht="12.75" x14ac:dyDescent="0.2">
      <c r="A554" s="84"/>
      <c r="B554" s="84"/>
      <c r="C554" s="84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</row>
    <row r="555" spans="1:24" ht="12.75" x14ac:dyDescent="0.2">
      <c r="A555" s="84"/>
      <c r="B555" s="84"/>
      <c r="C555" s="84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</row>
    <row r="556" spans="1:24" ht="12.75" x14ac:dyDescent="0.2">
      <c r="A556" s="84"/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</row>
    <row r="557" spans="1:24" ht="12.75" x14ac:dyDescent="0.2">
      <c r="A557" s="84"/>
      <c r="B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</row>
    <row r="558" spans="1:24" ht="12.75" x14ac:dyDescent="0.2">
      <c r="A558" s="84"/>
      <c r="B558" s="84"/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</row>
    <row r="559" spans="1:24" ht="12.75" x14ac:dyDescent="0.2">
      <c r="A559" s="84"/>
      <c r="B559" s="84"/>
      <c r="C559" s="84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</row>
    <row r="560" spans="1:24" ht="12.75" x14ac:dyDescent="0.2">
      <c r="A560" s="84"/>
      <c r="B560" s="84"/>
      <c r="C560" s="84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</row>
    <row r="561" spans="1:24" ht="12.75" x14ac:dyDescent="0.2">
      <c r="A561" s="84"/>
      <c r="B561" s="84"/>
      <c r="C561" s="84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</row>
    <row r="562" spans="1:24" ht="12.75" x14ac:dyDescent="0.2">
      <c r="A562" s="84"/>
      <c r="B562" s="84"/>
      <c r="C562" s="84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</row>
    <row r="563" spans="1:24" ht="12.75" x14ac:dyDescent="0.2">
      <c r="A563" s="84"/>
      <c r="B563" s="84"/>
      <c r="C563" s="84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</row>
    <row r="564" spans="1:24" ht="12.75" x14ac:dyDescent="0.2">
      <c r="A564" s="84"/>
      <c r="B564" s="84"/>
      <c r="C564" s="84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</row>
    <row r="565" spans="1:24" ht="12.75" x14ac:dyDescent="0.2">
      <c r="A565" s="84"/>
      <c r="B565" s="84"/>
      <c r="C565" s="84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</row>
    <row r="566" spans="1:24" ht="12.75" x14ac:dyDescent="0.2">
      <c r="A566" s="84"/>
      <c r="B566" s="84"/>
      <c r="C566" s="84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</row>
    <row r="567" spans="1:24" ht="12.75" x14ac:dyDescent="0.2">
      <c r="A567" s="84"/>
      <c r="B567" s="84"/>
      <c r="C567" s="84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</row>
    <row r="568" spans="1:24" ht="12.75" x14ac:dyDescent="0.2">
      <c r="A568" s="84"/>
      <c r="B568" s="84"/>
      <c r="C568" s="84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</row>
    <row r="569" spans="1:24" ht="12.75" x14ac:dyDescent="0.2">
      <c r="A569" s="84"/>
      <c r="B569" s="84"/>
      <c r="C569" s="84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</row>
    <row r="570" spans="1:24" ht="12.75" x14ac:dyDescent="0.2">
      <c r="A570" s="84"/>
      <c r="B570" s="8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</row>
    <row r="571" spans="1:24" ht="12.75" x14ac:dyDescent="0.2">
      <c r="A571" s="84"/>
      <c r="B571" s="84"/>
      <c r="C571" s="84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</row>
    <row r="572" spans="1:24" ht="12.75" x14ac:dyDescent="0.2">
      <c r="A572" s="84"/>
      <c r="B572" s="84"/>
      <c r="C572" s="84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</row>
    <row r="573" spans="1:24" ht="12.75" x14ac:dyDescent="0.2">
      <c r="A573" s="84"/>
      <c r="B573" s="8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</row>
    <row r="574" spans="1:24" ht="12.75" x14ac:dyDescent="0.2">
      <c r="A574" s="84"/>
      <c r="B574" s="84"/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</row>
    <row r="575" spans="1:24" ht="12.75" x14ac:dyDescent="0.2">
      <c r="A575" s="84"/>
      <c r="B575" s="84"/>
      <c r="C575" s="84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</row>
    <row r="576" spans="1:24" ht="12.75" x14ac:dyDescent="0.2">
      <c r="A576" s="84"/>
      <c r="B576" s="84"/>
      <c r="C576" s="84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</row>
    <row r="577" spans="1:24" ht="12.75" x14ac:dyDescent="0.2">
      <c r="A577" s="84"/>
      <c r="B577" s="84"/>
      <c r="C577" s="84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</row>
    <row r="578" spans="1:24" ht="12.75" x14ac:dyDescent="0.2">
      <c r="A578" s="84"/>
      <c r="B578" s="84"/>
      <c r="C578" s="84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</row>
    <row r="579" spans="1:24" ht="12.75" x14ac:dyDescent="0.2">
      <c r="A579" s="84"/>
      <c r="B579" s="84"/>
      <c r="C579" s="84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</row>
    <row r="580" spans="1:24" ht="12.75" x14ac:dyDescent="0.2">
      <c r="A580" s="84"/>
      <c r="B580" s="84"/>
      <c r="C580" s="84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</row>
    <row r="581" spans="1:24" ht="12.75" x14ac:dyDescent="0.2">
      <c r="A581" s="84"/>
      <c r="B581" s="84"/>
      <c r="C581" s="84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</row>
    <row r="582" spans="1:24" ht="12.75" x14ac:dyDescent="0.2">
      <c r="A582" s="84"/>
      <c r="B582" s="84"/>
      <c r="C582" s="84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</row>
    <row r="583" spans="1:24" ht="12.75" x14ac:dyDescent="0.2">
      <c r="A583" s="84"/>
      <c r="B583" s="84"/>
      <c r="C583" s="84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</row>
    <row r="584" spans="1:24" ht="12.75" x14ac:dyDescent="0.2">
      <c r="A584" s="84"/>
      <c r="B584" s="84"/>
      <c r="C584" s="84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</row>
    <row r="585" spans="1:24" ht="12.75" x14ac:dyDescent="0.2">
      <c r="A585" s="84"/>
      <c r="B585" s="84"/>
      <c r="C585" s="84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</row>
    <row r="586" spans="1:24" ht="12.75" x14ac:dyDescent="0.2">
      <c r="A586" s="84"/>
      <c r="B586" s="84"/>
      <c r="C586" s="84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</row>
    <row r="587" spans="1:24" ht="12.75" x14ac:dyDescent="0.2">
      <c r="A587" s="84"/>
      <c r="B587" s="84"/>
      <c r="C587" s="84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</row>
    <row r="588" spans="1:24" ht="12.75" x14ac:dyDescent="0.2">
      <c r="A588" s="84"/>
      <c r="B588" s="84"/>
      <c r="C588" s="84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</row>
    <row r="589" spans="1:24" ht="12.75" x14ac:dyDescent="0.2">
      <c r="A589" s="84"/>
      <c r="B589" s="84"/>
      <c r="C589" s="84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</row>
    <row r="590" spans="1:24" ht="12.75" x14ac:dyDescent="0.2">
      <c r="A590" s="84"/>
      <c r="B590" s="84"/>
      <c r="C590" s="84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</row>
    <row r="591" spans="1:24" ht="12.75" x14ac:dyDescent="0.2">
      <c r="A591" s="84"/>
      <c r="B591" s="84"/>
      <c r="C591" s="84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</row>
    <row r="592" spans="1:24" ht="12.75" x14ac:dyDescent="0.2">
      <c r="A592" s="84"/>
      <c r="B592" s="84"/>
      <c r="C592" s="84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</row>
    <row r="593" spans="1:24" ht="12.75" x14ac:dyDescent="0.2">
      <c r="A593" s="84"/>
      <c r="B593" s="84"/>
      <c r="C593" s="84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</row>
    <row r="594" spans="1:24" ht="12.75" x14ac:dyDescent="0.2">
      <c r="A594" s="84"/>
      <c r="B594" s="84"/>
      <c r="C594" s="84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</row>
    <row r="595" spans="1:24" ht="12.75" x14ac:dyDescent="0.2">
      <c r="A595" s="84"/>
      <c r="B595" s="84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</row>
    <row r="596" spans="1:24" ht="12.75" x14ac:dyDescent="0.2">
      <c r="A596" s="84"/>
      <c r="B596" s="84"/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</row>
    <row r="597" spans="1:24" ht="12.75" x14ac:dyDescent="0.2">
      <c r="A597" s="84"/>
      <c r="B597" s="84"/>
      <c r="C597" s="84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</row>
    <row r="598" spans="1:24" ht="12.75" x14ac:dyDescent="0.2">
      <c r="A598" s="84"/>
      <c r="B598" s="84"/>
      <c r="C598" s="84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</row>
    <row r="599" spans="1:24" ht="12.75" x14ac:dyDescent="0.2">
      <c r="A599" s="84"/>
      <c r="B599" s="84"/>
      <c r="C599" s="84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</row>
    <row r="600" spans="1:24" ht="12.75" x14ac:dyDescent="0.2">
      <c r="A600" s="84"/>
      <c r="B600" s="84"/>
      <c r="C600" s="84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</row>
    <row r="601" spans="1:24" ht="12.75" x14ac:dyDescent="0.2">
      <c r="A601" s="84"/>
      <c r="B601" s="84"/>
      <c r="C601" s="84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</row>
    <row r="602" spans="1:24" ht="12.75" x14ac:dyDescent="0.2">
      <c r="A602" s="84"/>
      <c r="B602" s="84"/>
      <c r="C602" s="84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</row>
    <row r="603" spans="1:24" ht="12.75" x14ac:dyDescent="0.2">
      <c r="A603" s="84"/>
      <c r="B603" s="84"/>
      <c r="C603" s="84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</row>
    <row r="604" spans="1:24" ht="12.75" x14ac:dyDescent="0.2">
      <c r="A604" s="84"/>
      <c r="B604" s="84"/>
      <c r="C604" s="84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</row>
    <row r="605" spans="1:24" ht="12.75" x14ac:dyDescent="0.2">
      <c r="A605" s="84"/>
      <c r="B605" s="84"/>
      <c r="C605" s="84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</row>
    <row r="606" spans="1:24" ht="12.75" x14ac:dyDescent="0.2">
      <c r="A606" s="84"/>
      <c r="B606" s="84"/>
      <c r="C606" s="84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</row>
    <row r="607" spans="1:24" ht="12.75" x14ac:dyDescent="0.2">
      <c r="A607" s="84"/>
      <c r="B607" s="84"/>
      <c r="C607" s="84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</row>
    <row r="608" spans="1:24" ht="12.75" x14ac:dyDescent="0.2">
      <c r="A608" s="84"/>
      <c r="B608" s="84"/>
      <c r="C608" s="84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</row>
    <row r="609" spans="1:24" ht="12.75" x14ac:dyDescent="0.2">
      <c r="A609" s="84"/>
      <c r="B609" s="84"/>
      <c r="C609" s="84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</row>
    <row r="610" spans="1:24" ht="12.75" x14ac:dyDescent="0.2">
      <c r="A610" s="84"/>
      <c r="B610" s="84"/>
      <c r="C610" s="84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</row>
    <row r="611" spans="1:24" ht="12.75" x14ac:dyDescent="0.2">
      <c r="A611" s="84"/>
      <c r="B611" s="84"/>
      <c r="C611" s="84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</row>
    <row r="612" spans="1:24" ht="12.75" x14ac:dyDescent="0.2">
      <c r="A612" s="84"/>
      <c r="B612" s="84"/>
      <c r="C612" s="84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</row>
    <row r="613" spans="1:24" ht="12.75" x14ac:dyDescent="0.2">
      <c r="A613" s="84"/>
      <c r="B613" s="84"/>
      <c r="C613" s="84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</row>
    <row r="614" spans="1:24" ht="12.75" x14ac:dyDescent="0.2">
      <c r="A614" s="84"/>
      <c r="B614" s="84"/>
      <c r="C614" s="84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</row>
    <row r="615" spans="1:24" ht="12.75" x14ac:dyDescent="0.2">
      <c r="A615" s="84"/>
      <c r="B615" s="84"/>
      <c r="C615" s="84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</row>
    <row r="616" spans="1:24" ht="12.75" x14ac:dyDescent="0.2">
      <c r="A616" s="84"/>
      <c r="B616" s="84"/>
      <c r="C616" s="84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</row>
    <row r="617" spans="1:24" ht="12.75" x14ac:dyDescent="0.2">
      <c r="A617" s="84"/>
      <c r="B617" s="84"/>
      <c r="C617" s="84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</row>
    <row r="618" spans="1:24" ht="12.75" x14ac:dyDescent="0.2">
      <c r="A618" s="84"/>
      <c r="B618" s="84"/>
      <c r="C618" s="84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</row>
    <row r="619" spans="1:24" ht="12.75" x14ac:dyDescent="0.2">
      <c r="A619" s="84"/>
      <c r="B619" s="84"/>
      <c r="C619" s="84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</row>
    <row r="620" spans="1:24" ht="12.75" x14ac:dyDescent="0.2">
      <c r="A620" s="84"/>
      <c r="B620" s="84"/>
      <c r="C620" s="84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</row>
    <row r="621" spans="1:24" ht="12.75" x14ac:dyDescent="0.2">
      <c r="A621" s="84"/>
      <c r="B621" s="84"/>
      <c r="C621" s="84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</row>
    <row r="622" spans="1:24" ht="12.75" x14ac:dyDescent="0.2">
      <c r="A622" s="84"/>
      <c r="B622" s="84"/>
      <c r="C622" s="84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</row>
    <row r="623" spans="1:24" ht="12.75" x14ac:dyDescent="0.2">
      <c r="A623" s="84"/>
      <c r="B623" s="84"/>
      <c r="C623" s="84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</row>
    <row r="624" spans="1:24" ht="12.75" x14ac:dyDescent="0.2">
      <c r="A624" s="84"/>
      <c r="B624" s="84"/>
      <c r="C624" s="84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</row>
    <row r="625" spans="1:24" ht="12.75" x14ac:dyDescent="0.2">
      <c r="A625" s="84"/>
      <c r="B625" s="84"/>
      <c r="C625" s="84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</row>
    <row r="626" spans="1:24" ht="12.75" x14ac:dyDescent="0.2">
      <c r="A626" s="84"/>
      <c r="B626" s="84"/>
      <c r="C626" s="84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</row>
    <row r="627" spans="1:24" ht="12.75" x14ac:dyDescent="0.2">
      <c r="A627" s="84"/>
      <c r="B627" s="84"/>
      <c r="C627" s="84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</row>
    <row r="628" spans="1:24" ht="12.75" x14ac:dyDescent="0.2">
      <c r="A628" s="84"/>
      <c r="B628" s="84"/>
      <c r="C628" s="84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</row>
    <row r="629" spans="1:24" ht="12.75" x14ac:dyDescent="0.2">
      <c r="A629" s="84"/>
      <c r="B629" s="84"/>
      <c r="C629" s="84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</row>
    <row r="630" spans="1:24" ht="12.75" x14ac:dyDescent="0.2">
      <c r="A630" s="84"/>
      <c r="B630" s="84"/>
      <c r="C630" s="84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</row>
    <row r="631" spans="1:24" ht="12.75" x14ac:dyDescent="0.2">
      <c r="A631" s="84"/>
      <c r="B631" s="84"/>
      <c r="C631" s="84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</row>
    <row r="632" spans="1:24" ht="12.75" x14ac:dyDescent="0.2">
      <c r="A632" s="84"/>
      <c r="B632" s="84"/>
      <c r="C632" s="84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</row>
    <row r="633" spans="1:24" ht="12.75" x14ac:dyDescent="0.2">
      <c r="A633" s="84"/>
      <c r="B633" s="84"/>
      <c r="C633" s="84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</row>
    <row r="634" spans="1:24" ht="12.75" x14ac:dyDescent="0.2">
      <c r="A634" s="84"/>
      <c r="B634" s="84"/>
      <c r="C634" s="84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</row>
    <row r="635" spans="1:24" ht="12.75" x14ac:dyDescent="0.2">
      <c r="A635" s="84"/>
      <c r="B635" s="84"/>
      <c r="C635" s="84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</row>
    <row r="636" spans="1:24" ht="12.75" x14ac:dyDescent="0.2">
      <c r="A636" s="84"/>
      <c r="B636" s="84"/>
      <c r="C636" s="84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</row>
    <row r="637" spans="1:24" ht="12.75" x14ac:dyDescent="0.2">
      <c r="A637" s="84"/>
      <c r="B637" s="84"/>
      <c r="C637" s="84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</row>
    <row r="638" spans="1:24" ht="12.75" x14ac:dyDescent="0.2">
      <c r="A638" s="84"/>
      <c r="B638" s="84"/>
      <c r="C638" s="84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</row>
    <row r="639" spans="1:24" ht="12.75" x14ac:dyDescent="0.2">
      <c r="A639" s="84"/>
      <c r="B639" s="84"/>
      <c r="C639" s="84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</row>
    <row r="640" spans="1:24" ht="12.75" x14ac:dyDescent="0.2">
      <c r="A640" s="84"/>
      <c r="B640" s="84"/>
      <c r="C640" s="84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</row>
    <row r="641" spans="1:24" ht="12.75" x14ac:dyDescent="0.2">
      <c r="A641" s="84"/>
      <c r="B641" s="84"/>
      <c r="C641" s="84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</row>
    <row r="642" spans="1:24" ht="12.75" x14ac:dyDescent="0.2">
      <c r="A642" s="84"/>
      <c r="B642" s="84"/>
      <c r="C642" s="84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</row>
    <row r="643" spans="1:24" ht="12.75" x14ac:dyDescent="0.2">
      <c r="A643" s="84"/>
      <c r="B643" s="84"/>
      <c r="C643" s="84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</row>
    <row r="644" spans="1:24" ht="12.75" x14ac:dyDescent="0.2">
      <c r="A644" s="84"/>
      <c r="B644" s="84"/>
      <c r="C644" s="84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</row>
    <row r="645" spans="1:24" ht="12.75" x14ac:dyDescent="0.2">
      <c r="A645" s="84"/>
      <c r="B645" s="84"/>
      <c r="C645" s="84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</row>
    <row r="646" spans="1:24" ht="12.75" x14ac:dyDescent="0.2">
      <c r="A646" s="84"/>
      <c r="B646" s="84"/>
      <c r="C646" s="84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</row>
    <row r="647" spans="1:24" ht="12.75" x14ac:dyDescent="0.2">
      <c r="A647" s="84"/>
      <c r="B647" s="84"/>
      <c r="C647" s="84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</row>
    <row r="648" spans="1:24" ht="12.75" x14ac:dyDescent="0.2">
      <c r="A648" s="84"/>
      <c r="B648" s="84"/>
      <c r="C648" s="84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</row>
    <row r="649" spans="1:24" ht="12.75" x14ac:dyDescent="0.2">
      <c r="A649" s="84"/>
      <c r="B649" s="84"/>
      <c r="C649" s="84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</row>
    <row r="650" spans="1:24" ht="12.75" x14ac:dyDescent="0.2">
      <c r="A650" s="84"/>
      <c r="B650" s="84"/>
      <c r="C650" s="84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</row>
    <row r="651" spans="1:24" ht="12.75" x14ac:dyDescent="0.2">
      <c r="A651" s="84"/>
      <c r="B651" s="84"/>
      <c r="C651" s="84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</row>
    <row r="652" spans="1:24" ht="12.75" x14ac:dyDescent="0.2">
      <c r="A652" s="84"/>
      <c r="B652" s="8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</row>
    <row r="653" spans="1:24" ht="12.75" x14ac:dyDescent="0.2">
      <c r="A653" s="84"/>
      <c r="B653" s="84"/>
      <c r="C653" s="84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</row>
    <row r="654" spans="1:24" ht="12.75" x14ac:dyDescent="0.2">
      <c r="A654" s="84"/>
      <c r="B654" s="84"/>
      <c r="C654" s="84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</row>
    <row r="655" spans="1:24" ht="12.75" x14ac:dyDescent="0.2">
      <c r="A655" s="84"/>
      <c r="B655" s="84"/>
      <c r="C655" s="84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</row>
    <row r="656" spans="1:24" ht="12.75" x14ac:dyDescent="0.2">
      <c r="A656" s="84"/>
      <c r="B656" s="84"/>
      <c r="C656" s="84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</row>
    <row r="657" spans="1:24" ht="12.75" x14ac:dyDescent="0.2">
      <c r="A657" s="84"/>
      <c r="B657" s="84"/>
      <c r="C657" s="84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</row>
    <row r="658" spans="1:24" ht="12.75" x14ac:dyDescent="0.2">
      <c r="A658" s="84"/>
      <c r="B658" s="84"/>
      <c r="C658" s="84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</row>
    <row r="659" spans="1:24" ht="12.75" x14ac:dyDescent="0.2">
      <c r="A659" s="84"/>
      <c r="B659" s="84"/>
      <c r="C659" s="84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</row>
    <row r="660" spans="1:24" ht="12.75" x14ac:dyDescent="0.2">
      <c r="A660" s="84"/>
      <c r="B660" s="84"/>
      <c r="C660" s="84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</row>
    <row r="661" spans="1:24" ht="12.75" x14ac:dyDescent="0.2">
      <c r="A661" s="84"/>
      <c r="B661" s="84"/>
      <c r="C661" s="84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</row>
    <row r="662" spans="1:24" ht="12.75" x14ac:dyDescent="0.2">
      <c r="A662" s="84"/>
      <c r="B662" s="84"/>
      <c r="C662" s="84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</row>
    <row r="663" spans="1:24" ht="12.75" x14ac:dyDescent="0.2">
      <c r="A663" s="84"/>
      <c r="B663" s="84"/>
      <c r="C663" s="84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</row>
    <row r="664" spans="1:24" ht="12.75" x14ac:dyDescent="0.2">
      <c r="A664" s="84"/>
      <c r="B664" s="84"/>
      <c r="C664" s="84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</row>
    <row r="665" spans="1:24" ht="12.75" x14ac:dyDescent="0.2">
      <c r="A665" s="84"/>
      <c r="B665" s="84"/>
      <c r="C665" s="84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</row>
    <row r="666" spans="1:24" ht="12.75" x14ac:dyDescent="0.2">
      <c r="A666" s="84"/>
      <c r="B666" s="84"/>
      <c r="C666" s="84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</row>
    <row r="667" spans="1:24" ht="12.75" x14ac:dyDescent="0.2">
      <c r="A667" s="84"/>
      <c r="B667" s="84"/>
      <c r="C667" s="84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</row>
    <row r="668" spans="1:24" ht="12.75" x14ac:dyDescent="0.2">
      <c r="A668" s="84"/>
      <c r="B668" s="84"/>
      <c r="C668" s="84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</row>
    <row r="669" spans="1:24" ht="12.75" x14ac:dyDescent="0.2">
      <c r="A669" s="84"/>
      <c r="B669" s="84"/>
      <c r="C669" s="84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</row>
    <row r="670" spans="1:24" ht="12.75" x14ac:dyDescent="0.2">
      <c r="A670" s="84"/>
      <c r="B670" s="84"/>
      <c r="C670" s="84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</row>
    <row r="671" spans="1:24" ht="12.75" x14ac:dyDescent="0.2">
      <c r="A671" s="84"/>
      <c r="B671" s="84"/>
      <c r="C671" s="84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</row>
    <row r="672" spans="1:24" ht="12.75" x14ac:dyDescent="0.2">
      <c r="A672" s="84"/>
      <c r="B672" s="84"/>
      <c r="C672" s="84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</row>
    <row r="673" spans="1:24" ht="12.75" x14ac:dyDescent="0.2">
      <c r="A673" s="84"/>
      <c r="B673" s="84"/>
      <c r="C673" s="84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</row>
    <row r="674" spans="1:24" ht="12.75" x14ac:dyDescent="0.2">
      <c r="A674" s="84"/>
      <c r="B674" s="84"/>
      <c r="C674" s="84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</row>
    <row r="675" spans="1:24" ht="12.75" x14ac:dyDescent="0.2">
      <c r="A675" s="84"/>
      <c r="B675" s="84"/>
      <c r="C675" s="84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</row>
    <row r="676" spans="1:24" ht="12.75" x14ac:dyDescent="0.2">
      <c r="A676" s="84"/>
      <c r="B676" s="84"/>
      <c r="C676" s="84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</row>
    <row r="677" spans="1:24" ht="12.75" x14ac:dyDescent="0.2">
      <c r="A677" s="84"/>
      <c r="B677" s="84"/>
      <c r="C677" s="84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</row>
    <row r="678" spans="1:24" ht="12.75" x14ac:dyDescent="0.2">
      <c r="A678" s="84"/>
      <c r="B678" s="84"/>
      <c r="C678" s="84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</row>
    <row r="679" spans="1:24" ht="12.75" x14ac:dyDescent="0.2">
      <c r="A679" s="84"/>
      <c r="B679" s="84"/>
      <c r="C679" s="84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</row>
    <row r="680" spans="1:24" ht="12.75" x14ac:dyDescent="0.2">
      <c r="A680" s="84"/>
      <c r="B680" s="84"/>
      <c r="C680" s="84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</row>
    <row r="681" spans="1:24" ht="12.75" x14ac:dyDescent="0.2">
      <c r="A681" s="84"/>
      <c r="B681" s="84"/>
      <c r="C681" s="84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</row>
    <row r="682" spans="1:24" ht="12.75" x14ac:dyDescent="0.2">
      <c r="A682" s="84"/>
      <c r="B682" s="84"/>
      <c r="C682" s="84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</row>
    <row r="683" spans="1:24" ht="12.75" x14ac:dyDescent="0.2">
      <c r="A683" s="84"/>
      <c r="B683" s="84"/>
      <c r="C683" s="84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</row>
    <row r="684" spans="1:24" ht="12.75" x14ac:dyDescent="0.2">
      <c r="A684" s="84"/>
      <c r="B684" s="84"/>
      <c r="C684" s="84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</row>
    <row r="685" spans="1:24" ht="12.75" x14ac:dyDescent="0.2">
      <c r="A685" s="84"/>
      <c r="B685" s="84"/>
      <c r="C685" s="84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</row>
    <row r="686" spans="1:24" ht="12.75" x14ac:dyDescent="0.2">
      <c r="A686" s="84"/>
      <c r="B686" s="84"/>
      <c r="C686" s="84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</row>
    <row r="687" spans="1:24" ht="12.75" x14ac:dyDescent="0.2">
      <c r="A687" s="84"/>
      <c r="B687" s="84"/>
      <c r="C687" s="84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</row>
    <row r="688" spans="1:24" ht="12.75" x14ac:dyDescent="0.2">
      <c r="A688" s="84"/>
      <c r="B688" s="84"/>
      <c r="C688" s="84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</row>
    <row r="689" spans="1:24" ht="12.75" x14ac:dyDescent="0.2">
      <c r="A689" s="84"/>
      <c r="B689" s="84"/>
      <c r="C689" s="84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</row>
    <row r="690" spans="1:24" ht="12.75" x14ac:dyDescent="0.2">
      <c r="A690" s="84"/>
      <c r="B690" s="84"/>
      <c r="C690" s="84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</row>
    <row r="691" spans="1:24" ht="12.75" x14ac:dyDescent="0.2">
      <c r="A691" s="84"/>
      <c r="B691" s="84"/>
      <c r="C691" s="84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</row>
    <row r="692" spans="1:24" ht="12.75" x14ac:dyDescent="0.2">
      <c r="A692" s="84"/>
      <c r="B692" s="84"/>
      <c r="C692" s="84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</row>
    <row r="693" spans="1:24" ht="12.75" x14ac:dyDescent="0.2">
      <c r="A693" s="84"/>
      <c r="B693" s="84"/>
      <c r="C693" s="84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</row>
    <row r="694" spans="1:24" ht="12.75" x14ac:dyDescent="0.2">
      <c r="A694" s="84"/>
      <c r="B694" s="84"/>
      <c r="C694" s="84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</row>
    <row r="695" spans="1:24" ht="12.75" x14ac:dyDescent="0.2">
      <c r="A695" s="84"/>
      <c r="B695" s="84"/>
      <c r="C695" s="84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</row>
    <row r="696" spans="1:24" ht="12.75" x14ac:dyDescent="0.2">
      <c r="A696" s="84"/>
      <c r="B696" s="84"/>
      <c r="C696" s="84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</row>
    <row r="697" spans="1:24" ht="12.75" x14ac:dyDescent="0.2">
      <c r="A697" s="84"/>
      <c r="B697" s="84"/>
      <c r="C697" s="84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</row>
    <row r="698" spans="1:24" ht="12.75" x14ac:dyDescent="0.2">
      <c r="A698" s="84"/>
      <c r="B698" s="84"/>
      <c r="C698" s="84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</row>
    <row r="699" spans="1:24" ht="12.75" x14ac:dyDescent="0.2">
      <c r="A699" s="84"/>
      <c r="B699" s="84"/>
      <c r="C699" s="84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</row>
    <row r="700" spans="1:24" ht="12.75" x14ac:dyDescent="0.2">
      <c r="A700" s="84"/>
      <c r="B700" s="84"/>
      <c r="C700" s="84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</row>
    <row r="701" spans="1:24" ht="12.75" x14ac:dyDescent="0.2">
      <c r="A701" s="84"/>
      <c r="B701" s="84"/>
      <c r="C701" s="84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</row>
    <row r="702" spans="1:24" ht="12.75" x14ac:dyDescent="0.2">
      <c r="A702" s="84"/>
      <c r="B702" s="84"/>
      <c r="C702" s="84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</row>
    <row r="703" spans="1:24" ht="12.75" x14ac:dyDescent="0.2">
      <c r="A703" s="84"/>
      <c r="B703" s="84"/>
      <c r="C703" s="84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</row>
    <row r="704" spans="1:24" ht="12.75" x14ac:dyDescent="0.2">
      <c r="A704" s="84"/>
      <c r="B704" s="84"/>
      <c r="C704" s="84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</row>
    <row r="705" spans="1:24" ht="12.75" x14ac:dyDescent="0.2">
      <c r="A705" s="84"/>
      <c r="B705" s="84"/>
      <c r="C705" s="84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</row>
    <row r="706" spans="1:24" ht="12.75" x14ac:dyDescent="0.2">
      <c r="A706" s="84"/>
      <c r="B706" s="84"/>
      <c r="C706" s="84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</row>
    <row r="707" spans="1:24" ht="12.75" x14ac:dyDescent="0.2">
      <c r="A707" s="84"/>
      <c r="B707" s="84"/>
      <c r="C707" s="84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</row>
    <row r="708" spans="1:24" ht="12.75" x14ac:dyDescent="0.2">
      <c r="A708" s="84"/>
      <c r="B708" s="84"/>
      <c r="C708" s="84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</row>
    <row r="709" spans="1:24" ht="12.75" x14ac:dyDescent="0.2">
      <c r="A709" s="84"/>
      <c r="B709" s="84"/>
      <c r="C709" s="84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</row>
    <row r="710" spans="1:24" ht="12.75" x14ac:dyDescent="0.2">
      <c r="A710" s="84"/>
      <c r="B710" s="84"/>
      <c r="C710" s="84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</row>
    <row r="711" spans="1:24" ht="12.75" x14ac:dyDescent="0.2">
      <c r="A711" s="84"/>
      <c r="B711" s="84"/>
      <c r="C711" s="84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</row>
    <row r="712" spans="1:24" ht="12.75" x14ac:dyDescent="0.2">
      <c r="A712" s="84"/>
      <c r="B712" s="84"/>
      <c r="C712" s="84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</row>
    <row r="713" spans="1:24" ht="12.75" x14ac:dyDescent="0.2">
      <c r="A713" s="84"/>
      <c r="B713" s="84"/>
      <c r="C713" s="84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</row>
    <row r="714" spans="1:24" ht="12.75" x14ac:dyDescent="0.2">
      <c r="A714" s="84"/>
      <c r="B714" s="84"/>
      <c r="C714" s="84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</row>
    <row r="715" spans="1:24" ht="12.75" x14ac:dyDescent="0.2">
      <c r="A715" s="84"/>
      <c r="B715" s="84"/>
      <c r="C715" s="84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</row>
    <row r="716" spans="1:24" ht="12.75" x14ac:dyDescent="0.2">
      <c r="A716" s="84"/>
      <c r="B716" s="84"/>
      <c r="C716" s="84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</row>
    <row r="717" spans="1:24" ht="12.75" x14ac:dyDescent="0.2">
      <c r="A717" s="84"/>
      <c r="B717" s="84"/>
      <c r="C717" s="84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</row>
    <row r="718" spans="1:24" ht="12.75" x14ac:dyDescent="0.2">
      <c r="A718" s="84"/>
      <c r="B718" s="84"/>
      <c r="C718" s="84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</row>
    <row r="719" spans="1:24" ht="12.75" x14ac:dyDescent="0.2">
      <c r="A719" s="84"/>
      <c r="B719" s="84"/>
      <c r="C719" s="84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</row>
    <row r="720" spans="1:24" ht="12.75" x14ac:dyDescent="0.2">
      <c r="A720" s="84"/>
      <c r="B720" s="84"/>
      <c r="C720" s="84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</row>
    <row r="721" spans="1:24" ht="12.75" x14ac:dyDescent="0.2">
      <c r="A721" s="84"/>
      <c r="B721" s="84"/>
      <c r="C721" s="84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</row>
    <row r="722" spans="1:24" ht="12.75" x14ac:dyDescent="0.2">
      <c r="A722" s="84"/>
      <c r="B722" s="84"/>
      <c r="C722" s="84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</row>
    <row r="723" spans="1:24" ht="12.75" x14ac:dyDescent="0.2">
      <c r="A723" s="84"/>
      <c r="B723" s="84"/>
      <c r="C723" s="84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</row>
    <row r="724" spans="1:24" ht="12.75" x14ac:dyDescent="0.2">
      <c r="A724" s="84"/>
      <c r="B724" s="84"/>
      <c r="C724" s="84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</row>
    <row r="725" spans="1:24" ht="12.75" x14ac:dyDescent="0.2">
      <c r="A725" s="84"/>
      <c r="B725" s="84"/>
      <c r="C725" s="84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</row>
    <row r="726" spans="1:24" ht="12.75" x14ac:dyDescent="0.2">
      <c r="A726" s="84"/>
      <c r="B726" s="84"/>
      <c r="C726" s="84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</row>
    <row r="727" spans="1:24" ht="12.75" x14ac:dyDescent="0.2">
      <c r="A727" s="84"/>
      <c r="B727" s="84"/>
      <c r="C727" s="84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</row>
    <row r="728" spans="1:24" ht="12.75" x14ac:dyDescent="0.2">
      <c r="A728" s="84"/>
      <c r="B728" s="84"/>
      <c r="C728" s="84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</row>
    <row r="729" spans="1:24" ht="12.75" x14ac:dyDescent="0.2">
      <c r="A729" s="84"/>
      <c r="B729" s="84"/>
      <c r="C729" s="84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</row>
    <row r="730" spans="1:24" ht="12.75" x14ac:dyDescent="0.2">
      <c r="A730" s="84"/>
      <c r="B730" s="84"/>
      <c r="C730" s="84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</row>
    <row r="731" spans="1:24" ht="12.75" x14ac:dyDescent="0.2">
      <c r="A731" s="84"/>
      <c r="B731" s="84"/>
      <c r="C731" s="84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</row>
    <row r="732" spans="1:24" ht="12.75" x14ac:dyDescent="0.2">
      <c r="A732" s="84"/>
      <c r="B732" s="84"/>
      <c r="C732" s="84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</row>
    <row r="733" spans="1:24" ht="12.75" x14ac:dyDescent="0.2">
      <c r="A733" s="84"/>
      <c r="B733" s="84"/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</row>
    <row r="734" spans="1:24" ht="12.75" x14ac:dyDescent="0.2">
      <c r="A734" s="84"/>
      <c r="B734" s="84"/>
      <c r="C734" s="84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</row>
    <row r="735" spans="1:24" ht="12.75" x14ac:dyDescent="0.2">
      <c r="A735" s="84"/>
      <c r="B735" s="84"/>
      <c r="C735" s="84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</row>
    <row r="736" spans="1:24" ht="12.75" x14ac:dyDescent="0.2">
      <c r="A736" s="84"/>
      <c r="B736" s="84"/>
      <c r="C736" s="84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</row>
    <row r="737" spans="1:24" ht="12.75" x14ac:dyDescent="0.2">
      <c r="A737" s="84"/>
      <c r="B737" s="84"/>
      <c r="C737" s="84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</row>
    <row r="738" spans="1:24" ht="12.75" x14ac:dyDescent="0.2">
      <c r="A738" s="84"/>
      <c r="B738" s="84"/>
      <c r="C738" s="84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</row>
    <row r="739" spans="1:24" ht="12.75" x14ac:dyDescent="0.2">
      <c r="A739" s="84"/>
      <c r="B739" s="84"/>
      <c r="C739" s="84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</row>
    <row r="740" spans="1:24" ht="12.75" x14ac:dyDescent="0.2">
      <c r="A740" s="84"/>
      <c r="B740" s="84"/>
      <c r="C740" s="84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</row>
    <row r="741" spans="1:24" ht="12.75" x14ac:dyDescent="0.2">
      <c r="A741" s="84"/>
      <c r="B741" s="84"/>
      <c r="C741" s="84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</row>
    <row r="742" spans="1:24" ht="12.75" x14ac:dyDescent="0.2">
      <c r="A742" s="84"/>
      <c r="B742" s="84"/>
      <c r="C742" s="84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</row>
    <row r="743" spans="1:24" ht="12.75" x14ac:dyDescent="0.2">
      <c r="A743" s="84"/>
      <c r="B743" s="84"/>
      <c r="C743" s="84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</row>
    <row r="744" spans="1:24" ht="12.75" x14ac:dyDescent="0.2">
      <c r="A744" s="84"/>
      <c r="B744" s="84"/>
      <c r="C744" s="84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</row>
    <row r="745" spans="1:24" ht="12.75" x14ac:dyDescent="0.2">
      <c r="A745" s="84"/>
      <c r="B745" s="84"/>
      <c r="C745" s="84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</row>
    <row r="746" spans="1:24" ht="12.75" x14ac:dyDescent="0.2">
      <c r="A746" s="84"/>
      <c r="B746" s="84"/>
      <c r="C746" s="84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</row>
    <row r="747" spans="1:24" ht="12.75" x14ac:dyDescent="0.2">
      <c r="A747" s="84"/>
      <c r="B747" s="84"/>
      <c r="C747" s="84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</row>
    <row r="748" spans="1:24" ht="12.75" x14ac:dyDescent="0.2">
      <c r="A748" s="84"/>
      <c r="B748" s="84"/>
      <c r="C748" s="84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</row>
    <row r="749" spans="1:24" ht="12.75" x14ac:dyDescent="0.2">
      <c r="A749" s="84"/>
      <c r="B749" s="84"/>
      <c r="C749" s="84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</row>
    <row r="750" spans="1:24" ht="12.75" x14ac:dyDescent="0.2">
      <c r="A750" s="84"/>
      <c r="B750" s="84"/>
      <c r="C750" s="84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</row>
    <row r="751" spans="1:24" ht="12.75" x14ac:dyDescent="0.2">
      <c r="A751" s="84"/>
      <c r="B751" s="84"/>
      <c r="C751" s="84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</row>
    <row r="752" spans="1:24" ht="12.75" x14ac:dyDescent="0.2">
      <c r="A752" s="84"/>
      <c r="B752" s="84"/>
      <c r="C752" s="84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</row>
    <row r="753" spans="1:24" ht="12.75" x14ac:dyDescent="0.2">
      <c r="A753" s="84"/>
      <c r="B753" s="84"/>
      <c r="C753" s="84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</row>
    <row r="754" spans="1:24" ht="12.75" x14ac:dyDescent="0.2">
      <c r="A754" s="84"/>
      <c r="B754" s="84"/>
      <c r="C754" s="84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</row>
    <row r="755" spans="1:24" ht="12.75" x14ac:dyDescent="0.2">
      <c r="A755" s="84"/>
      <c r="B755" s="84"/>
      <c r="C755" s="84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</row>
    <row r="756" spans="1:24" ht="12.75" x14ac:dyDescent="0.2">
      <c r="A756" s="84"/>
      <c r="B756" s="84"/>
      <c r="C756" s="84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</row>
    <row r="757" spans="1:24" ht="12.75" x14ac:dyDescent="0.2">
      <c r="A757" s="84"/>
      <c r="B757" s="84"/>
      <c r="C757" s="84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</row>
    <row r="758" spans="1:24" ht="12.75" x14ac:dyDescent="0.2">
      <c r="A758" s="84"/>
      <c r="B758" s="84"/>
      <c r="C758" s="84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</row>
    <row r="759" spans="1:24" ht="12.75" x14ac:dyDescent="0.2">
      <c r="A759" s="84"/>
      <c r="B759" s="84"/>
      <c r="C759" s="84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</row>
    <row r="760" spans="1:24" ht="12.75" x14ac:dyDescent="0.2">
      <c r="A760" s="84"/>
      <c r="B760" s="84"/>
      <c r="C760" s="84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</row>
    <row r="761" spans="1:24" ht="12.75" x14ac:dyDescent="0.2">
      <c r="A761" s="84"/>
      <c r="B761" s="84"/>
      <c r="C761" s="84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</row>
    <row r="762" spans="1:24" ht="12.75" x14ac:dyDescent="0.2">
      <c r="A762" s="84"/>
      <c r="B762" s="84"/>
      <c r="C762" s="84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</row>
    <row r="763" spans="1:24" ht="12.75" x14ac:dyDescent="0.2">
      <c r="A763" s="84"/>
      <c r="B763" s="84"/>
      <c r="C763" s="84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</row>
    <row r="764" spans="1:24" ht="12.75" x14ac:dyDescent="0.2">
      <c r="A764" s="84"/>
      <c r="B764" s="84"/>
      <c r="C764" s="84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</row>
    <row r="765" spans="1:24" ht="12.75" x14ac:dyDescent="0.2">
      <c r="A765" s="84"/>
      <c r="B765" s="84"/>
      <c r="C765" s="84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</row>
    <row r="766" spans="1:24" ht="12.75" x14ac:dyDescent="0.2">
      <c r="A766" s="84"/>
      <c r="B766" s="84"/>
      <c r="C766" s="84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</row>
    <row r="767" spans="1:24" ht="12.75" x14ac:dyDescent="0.2">
      <c r="A767" s="84"/>
      <c r="B767" s="84"/>
      <c r="C767" s="84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</row>
    <row r="768" spans="1:24" ht="12.75" x14ac:dyDescent="0.2">
      <c r="A768" s="84"/>
      <c r="B768" s="84"/>
      <c r="C768" s="84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</row>
    <row r="769" spans="1:24" ht="12.75" x14ac:dyDescent="0.2">
      <c r="A769" s="84"/>
      <c r="B769" s="84"/>
      <c r="C769" s="84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</row>
    <row r="770" spans="1:24" ht="12.75" x14ac:dyDescent="0.2">
      <c r="A770" s="84"/>
      <c r="B770" s="84"/>
      <c r="C770" s="84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</row>
    <row r="771" spans="1:24" ht="12.75" x14ac:dyDescent="0.2">
      <c r="A771" s="84"/>
      <c r="B771" s="84"/>
      <c r="C771" s="84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</row>
    <row r="772" spans="1:24" ht="12.75" x14ac:dyDescent="0.2">
      <c r="A772" s="84"/>
      <c r="B772" s="84"/>
      <c r="C772" s="84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</row>
    <row r="773" spans="1:24" ht="12.75" x14ac:dyDescent="0.2">
      <c r="A773" s="84"/>
      <c r="B773" s="84"/>
      <c r="C773" s="84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</row>
    <row r="774" spans="1:24" ht="12.75" x14ac:dyDescent="0.2">
      <c r="A774" s="84"/>
      <c r="B774" s="84"/>
      <c r="C774" s="84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</row>
    <row r="775" spans="1:24" ht="12.75" x14ac:dyDescent="0.2">
      <c r="A775" s="84"/>
      <c r="B775" s="84"/>
      <c r="C775" s="84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</row>
    <row r="776" spans="1:24" ht="12.75" x14ac:dyDescent="0.2">
      <c r="A776" s="84"/>
      <c r="B776" s="84"/>
      <c r="C776" s="84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</row>
    <row r="777" spans="1:24" ht="12.75" x14ac:dyDescent="0.2">
      <c r="A777" s="84"/>
      <c r="B777" s="84"/>
      <c r="C777" s="84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</row>
    <row r="778" spans="1:24" ht="12.75" x14ac:dyDescent="0.2">
      <c r="A778" s="84"/>
      <c r="B778" s="84"/>
      <c r="C778" s="84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</row>
    <row r="779" spans="1:24" ht="12.75" x14ac:dyDescent="0.2">
      <c r="A779" s="84"/>
      <c r="B779" s="84"/>
      <c r="C779" s="84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</row>
    <row r="780" spans="1:24" ht="12.75" x14ac:dyDescent="0.2">
      <c r="A780" s="84"/>
      <c r="B780" s="84"/>
      <c r="C780" s="84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</row>
    <row r="781" spans="1:24" ht="12.75" x14ac:dyDescent="0.2">
      <c r="A781" s="84"/>
      <c r="B781" s="84"/>
      <c r="C781" s="84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</row>
    <row r="782" spans="1:24" ht="12.75" x14ac:dyDescent="0.2">
      <c r="A782" s="84"/>
      <c r="B782" s="84"/>
      <c r="C782" s="84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</row>
    <row r="783" spans="1:24" ht="12.75" x14ac:dyDescent="0.2">
      <c r="A783" s="84"/>
      <c r="B783" s="84"/>
      <c r="C783" s="84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</row>
    <row r="784" spans="1:24" ht="12.75" x14ac:dyDescent="0.2">
      <c r="A784" s="84"/>
      <c r="B784" s="84"/>
      <c r="C784" s="84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</row>
    <row r="785" spans="1:24" ht="12.75" x14ac:dyDescent="0.2">
      <c r="A785" s="84"/>
      <c r="B785" s="84"/>
      <c r="C785" s="84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</row>
    <row r="786" spans="1:24" ht="12.75" x14ac:dyDescent="0.2">
      <c r="A786" s="84"/>
      <c r="B786" s="84"/>
      <c r="C786" s="84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</row>
    <row r="787" spans="1:24" ht="12.75" x14ac:dyDescent="0.2">
      <c r="A787" s="84"/>
      <c r="B787" s="84"/>
      <c r="C787" s="84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</row>
    <row r="788" spans="1:24" ht="12.75" x14ac:dyDescent="0.2">
      <c r="A788" s="84"/>
      <c r="B788" s="84"/>
      <c r="C788" s="84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</row>
    <row r="789" spans="1:24" ht="12.75" x14ac:dyDescent="0.2">
      <c r="A789" s="84"/>
      <c r="B789" s="84"/>
      <c r="C789" s="84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</row>
    <row r="790" spans="1:24" ht="12.75" x14ac:dyDescent="0.2">
      <c r="A790" s="84"/>
      <c r="B790" s="84"/>
      <c r="C790" s="84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</row>
    <row r="791" spans="1:24" ht="12.75" x14ac:dyDescent="0.2">
      <c r="A791" s="84"/>
      <c r="B791" s="84"/>
      <c r="C791" s="84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</row>
    <row r="792" spans="1:24" ht="12.75" x14ac:dyDescent="0.2">
      <c r="A792" s="84"/>
      <c r="B792" s="84"/>
      <c r="C792" s="84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</row>
    <row r="793" spans="1:24" ht="12.75" x14ac:dyDescent="0.2">
      <c r="A793" s="84"/>
      <c r="B793" s="84"/>
      <c r="C793" s="84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</row>
    <row r="794" spans="1:24" ht="12.75" x14ac:dyDescent="0.2">
      <c r="A794" s="84"/>
      <c r="B794" s="84"/>
      <c r="C794" s="84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</row>
    <row r="795" spans="1:24" ht="12.75" x14ac:dyDescent="0.2">
      <c r="A795" s="84"/>
      <c r="B795" s="84"/>
      <c r="C795" s="84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</row>
    <row r="796" spans="1:24" ht="12.75" x14ac:dyDescent="0.2">
      <c r="A796" s="84"/>
      <c r="B796" s="84"/>
      <c r="C796" s="84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</row>
    <row r="797" spans="1:24" ht="12.75" x14ac:dyDescent="0.2">
      <c r="A797" s="84"/>
      <c r="B797" s="84"/>
      <c r="C797" s="84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</row>
    <row r="798" spans="1:24" ht="12.75" x14ac:dyDescent="0.2">
      <c r="A798" s="84"/>
      <c r="B798" s="84"/>
      <c r="C798" s="84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</row>
    <row r="799" spans="1:24" ht="12.75" x14ac:dyDescent="0.2">
      <c r="A799" s="84"/>
      <c r="B799" s="84"/>
      <c r="C799" s="84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</row>
    <row r="800" spans="1:24" ht="12.75" x14ac:dyDescent="0.2">
      <c r="A800" s="84"/>
      <c r="B800" s="84"/>
      <c r="C800" s="84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</row>
    <row r="801" spans="1:24" ht="12.75" x14ac:dyDescent="0.2">
      <c r="A801" s="84"/>
      <c r="B801" s="84"/>
      <c r="C801" s="84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</row>
    <row r="802" spans="1:24" ht="12.75" x14ac:dyDescent="0.2">
      <c r="A802" s="84"/>
      <c r="B802" s="84"/>
      <c r="C802" s="84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</row>
    <row r="803" spans="1:24" ht="12.75" x14ac:dyDescent="0.2">
      <c r="A803" s="84"/>
      <c r="B803" s="84"/>
      <c r="C803" s="84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</row>
    <row r="804" spans="1:24" ht="12.75" x14ac:dyDescent="0.2">
      <c r="A804" s="84"/>
      <c r="B804" s="84"/>
      <c r="C804" s="84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</row>
    <row r="805" spans="1:24" ht="12.75" x14ac:dyDescent="0.2">
      <c r="A805" s="84"/>
      <c r="B805" s="84"/>
      <c r="C805" s="84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</row>
    <row r="806" spans="1:24" ht="12.75" x14ac:dyDescent="0.2">
      <c r="A806" s="84"/>
      <c r="B806" s="84"/>
      <c r="C806" s="84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</row>
    <row r="807" spans="1:24" ht="12.75" x14ac:dyDescent="0.2">
      <c r="A807" s="84"/>
      <c r="B807" s="84"/>
      <c r="C807" s="84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</row>
    <row r="808" spans="1:24" ht="12.75" x14ac:dyDescent="0.2">
      <c r="A808" s="84"/>
      <c r="B808" s="84"/>
      <c r="C808" s="84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</row>
    <row r="809" spans="1:24" ht="12.75" x14ac:dyDescent="0.2">
      <c r="A809" s="84"/>
      <c r="B809" s="84"/>
      <c r="C809" s="84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</row>
    <row r="810" spans="1:24" ht="12.75" x14ac:dyDescent="0.2">
      <c r="A810" s="84"/>
      <c r="B810" s="84"/>
      <c r="C810" s="84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</row>
    <row r="811" spans="1:24" ht="12.75" x14ac:dyDescent="0.2">
      <c r="A811" s="84"/>
      <c r="B811" s="84"/>
      <c r="C811" s="84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</row>
    <row r="812" spans="1:24" ht="12.75" x14ac:dyDescent="0.2">
      <c r="A812" s="84"/>
      <c r="B812" s="84"/>
      <c r="C812" s="84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</row>
    <row r="813" spans="1:24" ht="12.75" x14ac:dyDescent="0.2">
      <c r="A813" s="84"/>
      <c r="B813" s="84"/>
      <c r="C813" s="84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</row>
    <row r="814" spans="1:24" ht="12.75" x14ac:dyDescent="0.2">
      <c r="A814" s="84"/>
      <c r="B814" s="84"/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</row>
    <row r="815" spans="1:24" ht="12.75" x14ac:dyDescent="0.2">
      <c r="A815" s="84"/>
      <c r="B815" s="84"/>
      <c r="C815" s="84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</row>
    <row r="816" spans="1:24" ht="12.75" x14ac:dyDescent="0.2">
      <c r="A816" s="84"/>
      <c r="B816" s="84"/>
      <c r="C816" s="84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</row>
    <row r="817" spans="1:24" ht="12.75" x14ac:dyDescent="0.2">
      <c r="A817" s="84"/>
      <c r="B817" s="84"/>
      <c r="C817" s="84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</row>
    <row r="818" spans="1:24" ht="12.75" x14ac:dyDescent="0.2">
      <c r="A818" s="84"/>
      <c r="B818" s="84"/>
      <c r="C818" s="84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</row>
    <row r="819" spans="1:24" ht="12.75" x14ac:dyDescent="0.2">
      <c r="A819" s="84"/>
      <c r="B819" s="84"/>
      <c r="C819" s="84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</row>
    <row r="820" spans="1:24" ht="12.75" x14ac:dyDescent="0.2">
      <c r="A820" s="84"/>
      <c r="B820" s="84"/>
      <c r="C820" s="84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</row>
    <row r="821" spans="1:24" ht="12.75" x14ac:dyDescent="0.2">
      <c r="A821" s="84"/>
      <c r="B821" s="84"/>
      <c r="C821" s="84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</row>
    <row r="822" spans="1:24" ht="12.75" x14ac:dyDescent="0.2">
      <c r="A822" s="84"/>
      <c r="B822" s="84"/>
      <c r="C822" s="84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</row>
    <row r="823" spans="1:24" ht="12.75" x14ac:dyDescent="0.2">
      <c r="A823" s="84"/>
      <c r="B823" s="84"/>
      <c r="C823" s="84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</row>
    <row r="824" spans="1:24" ht="12.75" x14ac:dyDescent="0.2">
      <c r="A824" s="84"/>
      <c r="B824" s="84"/>
      <c r="C824" s="84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</row>
    <row r="825" spans="1:24" ht="12.75" x14ac:dyDescent="0.2">
      <c r="A825" s="84"/>
      <c r="B825" s="84"/>
      <c r="C825" s="84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</row>
    <row r="826" spans="1:24" ht="12.75" x14ac:dyDescent="0.2">
      <c r="A826" s="84"/>
      <c r="B826" s="84"/>
      <c r="C826" s="84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</row>
    <row r="827" spans="1:24" ht="12.75" x14ac:dyDescent="0.2">
      <c r="A827" s="84"/>
      <c r="B827" s="84"/>
      <c r="C827" s="84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</row>
    <row r="828" spans="1:24" ht="12.75" x14ac:dyDescent="0.2">
      <c r="A828" s="84"/>
      <c r="B828" s="84"/>
      <c r="C828" s="84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</row>
    <row r="829" spans="1:24" ht="12.75" x14ac:dyDescent="0.2">
      <c r="A829" s="84"/>
      <c r="B829" s="84"/>
      <c r="C829" s="84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</row>
    <row r="830" spans="1:24" ht="12.75" x14ac:dyDescent="0.2">
      <c r="A830" s="84"/>
      <c r="B830" s="84"/>
      <c r="C830" s="84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</row>
    <row r="831" spans="1:24" ht="12.75" x14ac:dyDescent="0.2">
      <c r="A831" s="84"/>
      <c r="B831" s="84"/>
      <c r="C831" s="84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</row>
    <row r="832" spans="1:24" ht="12.75" x14ac:dyDescent="0.2">
      <c r="A832" s="84"/>
      <c r="B832" s="84"/>
      <c r="C832" s="84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</row>
    <row r="833" spans="1:24" ht="12.75" x14ac:dyDescent="0.2">
      <c r="A833" s="84"/>
      <c r="B833" s="84"/>
      <c r="C833" s="84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</row>
    <row r="834" spans="1:24" ht="12.75" x14ac:dyDescent="0.2">
      <c r="A834" s="84"/>
      <c r="B834" s="84"/>
      <c r="C834" s="84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</row>
    <row r="835" spans="1:24" ht="12.75" x14ac:dyDescent="0.2">
      <c r="A835" s="84"/>
      <c r="B835" s="84"/>
      <c r="C835" s="84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</row>
    <row r="836" spans="1:24" ht="12.75" x14ac:dyDescent="0.2">
      <c r="A836" s="84"/>
      <c r="B836" s="84"/>
      <c r="C836" s="84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</row>
    <row r="837" spans="1:24" ht="12.75" x14ac:dyDescent="0.2">
      <c r="A837" s="84"/>
      <c r="B837" s="84"/>
      <c r="C837" s="84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</row>
    <row r="838" spans="1:24" ht="12.75" x14ac:dyDescent="0.2">
      <c r="A838" s="84"/>
      <c r="B838" s="84"/>
      <c r="C838" s="84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</row>
    <row r="839" spans="1:24" ht="12.75" x14ac:dyDescent="0.2">
      <c r="A839" s="84"/>
      <c r="B839" s="84"/>
      <c r="C839" s="84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</row>
    <row r="840" spans="1:24" ht="12.75" x14ac:dyDescent="0.2">
      <c r="A840" s="84"/>
      <c r="B840" s="84"/>
      <c r="C840" s="84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</row>
    <row r="841" spans="1:24" ht="12.75" x14ac:dyDescent="0.2">
      <c r="A841" s="84"/>
      <c r="B841" s="84"/>
      <c r="C841" s="84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</row>
    <row r="842" spans="1:24" ht="12.75" x14ac:dyDescent="0.2">
      <c r="A842" s="84"/>
      <c r="B842" s="84"/>
      <c r="C842" s="84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</row>
    <row r="843" spans="1:24" ht="12.75" x14ac:dyDescent="0.2">
      <c r="A843" s="84"/>
      <c r="B843" s="84"/>
      <c r="C843" s="84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</row>
    <row r="844" spans="1:24" ht="12.75" x14ac:dyDescent="0.2">
      <c r="A844" s="84"/>
      <c r="B844" s="84"/>
      <c r="C844" s="84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</row>
    <row r="845" spans="1:24" ht="12.75" x14ac:dyDescent="0.2">
      <c r="A845" s="84"/>
      <c r="B845" s="84"/>
      <c r="C845" s="84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</row>
    <row r="846" spans="1:24" ht="12.75" x14ac:dyDescent="0.2">
      <c r="A846" s="84"/>
      <c r="B846" s="84"/>
      <c r="C846" s="84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</row>
    <row r="847" spans="1:24" ht="12.75" x14ac:dyDescent="0.2">
      <c r="A847" s="84"/>
      <c r="B847" s="84"/>
      <c r="C847" s="84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</row>
    <row r="848" spans="1:24" ht="12.75" x14ac:dyDescent="0.2">
      <c r="A848" s="84"/>
      <c r="B848" s="84"/>
      <c r="C848" s="84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</row>
    <row r="849" spans="1:24" ht="12.75" x14ac:dyDescent="0.2">
      <c r="A849" s="84"/>
      <c r="B849" s="84"/>
      <c r="C849" s="84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</row>
    <row r="850" spans="1:24" ht="12.75" x14ac:dyDescent="0.2">
      <c r="A850" s="84"/>
      <c r="B850" s="84"/>
      <c r="C850" s="84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</row>
    <row r="851" spans="1:24" ht="12.75" x14ac:dyDescent="0.2">
      <c r="A851" s="84"/>
      <c r="B851" s="84"/>
      <c r="C851" s="84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</row>
    <row r="852" spans="1:24" ht="12.75" x14ac:dyDescent="0.2">
      <c r="A852" s="84"/>
      <c r="B852" s="84"/>
      <c r="C852" s="84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</row>
    <row r="853" spans="1:24" ht="12.75" x14ac:dyDescent="0.2">
      <c r="A853" s="84"/>
      <c r="B853" s="84"/>
      <c r="C853" s="84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</row>
    <row r="854" spans="1:24" ht="12.75" x14ac:dyDescent="0.2">
      <c r="A854" s="84"/>
      <c r="B854" s="84"/>
      <c r="C854" s="84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</row>
    <row r="855" spans="1:24" ht="12.75" x14ac:dyDescent="0.2">
      <c r="A855" s="84"/>
      <c r="B855" s="84"/>
      <c r="C855" s="84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</row>
    <row r="856" spans="1:24" ht="12.75" x14ac:dyDescent="0.2">
      <c r="A856" s="84"/>
      <c r="B856" s="84"/>
      <c r="C856" s="84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</row>
    <row r="857" spans="1:24" ht="12.75" x14ac:dyDescent="0.2">
      <c r="A857" s="84"/>
      <c r="B857" s="84"/>
      <c r="C857" s="84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</row>
    <row r="858" spans="1:24" ht="12.75" x14ac:dyDescent="0.2">
      <c r="A858" s="84"/>
      <c r="B858" s="84"/>
      <c r="C858" s="84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</row>
    <row r="859" spans="1:24" ht="12.75" x14ac:dyDescent="0.2">
      <c r="A859" s="84"/>
      <c r="B859" s="84"/>
      <c r="C859" s="84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</row>
    <row r="860" spans="1:24" ht="12.75" x14ac:dyDescent="0.2">
      <c r="A860" s="84"/>
      <c r="B860" s="84"/>
      <c r="C860" s="84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</row>
    <row r="861" spans="1:24" ht="12.75" x14ac:dyDescent="0.2">
      <c r="A861" s="84"/>
      <c r="B861" s="84"/>
      <c r="C861" s="84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</row>
    <row r="862" spans="1:24" ht="12.75" x14ac:dyDescent="0.2">
      <c r="A862" s="84"/>
      <c r="B862" s="84"/>
      <c r="C862" s="84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</row>
    <row r="863" spans="1:24" ht="12.75" x14ac:dyDescent="0.2">
      <c r="A863" s="84"/>
      <c r="B863" s="84"/>
      <c r="C863" s="84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</row>
    <row r="864" spans="1:24" ht="12.75" x14ac:dyDescent="0.2">
      <c r="A864" s="84"/>
      <c r="B864" s="84"/>
      <c r="C864" s="84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</row>
    <row r="865" spans="1:24" ht="12.75" x14ac:dyDescent="0.2">
      <c r="A865" s="84"/>
      <c r="B865" s="84"/>
      <c r="C865" s="84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</row>
    <row r="866" spans="1:24" ht="12.75" x14ac:dyDescent="0.2">
      <c r="A866" s="84"/>
      <c r="B866" s="84"/>
      <c r="C866" s="84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</row>
    <row r="867" spans="1:24" ht="12.75" x14ac:dyDescent="0.2">
      <c r="A867" s="84"/>
      <c r="B867" s="84"/>
      <c r="C867" s="84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</row>
    <row r="868" spans="1:24" ht="12.75" x14ac:dyDescent="0.2">
      <c r="A868" s="84"/>
      <c r="B868" s="84"/>
      <c r="C868" s="84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</row>
    <row r="869" spans="1:24" ht="12.75" x14ac:dyDescent="0.2">
      <c r="A869" s="84"/>
      <c r="B869" s="84"/>
      <c r="C869" s="84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</row>
    <row r="870" spans="1:24" ht="12.75" x14ac:dyDescent="0.2">
      <c r="A870" s="84"/>
      <c r="B870" s="84"/>
      <c r="C870" s="84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</row>
    <row r="871" spans="1:24" ht="12.75" x14ac:dyDescent="0.2">
      <c r="A871" s="84"/>
      <c r="B871" s="84"/>
      <c r="C871" s="84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</row>
    <row r="872" spans="1:24" ht="12.75" x14ac:dyDescent="0.2">
      <c r="A872" s="84"/>
      <c r="B872" s="84"/>
      <c r="C872" s="84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</row>
    <row r="873" spans="1:24" ht="12.75" x14ac:dyDescent="0.2">
      <c r="A873" s="84"/>
      <c r="B873" s="84"/>
      <c r="C873" s="84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</row>
    <row r="874" spans="1:24" ht="12.75" x14ac:dyDescent="0.2">
      <c r="A874" s="84"/>
      <c r="B874" s="84"/>
      <c r="C874" s="84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</row>
    <row r="875" spans="1:24" ht="12.75" x14ac:dyDescent="0.2">
      <c r="A875" s="84"/>
      <c r="B875" s="84"/>
      <c r="C875" s="84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</row>
    <row r="876" spans="1:24" ht="12.75" x14ac:dyDescent="0.2">
      <c r="A876" s="84"/>
      <c r="B876" s="84"/>
      <c r="C876" s="84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</row>
    <row r="877" spans="1:24" ht="12.75" x14ac:dyDescent="0.2">
      <c r="A877" s="84"/>
      <c r="B877" s="84"/>
      <c r="C877" s="84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</row>
    <row r="878" spans="1:24" ht="12.75" x14ac:dyDescent="0.2">
      <c r="A878" s="84"/>
      <c r="B878" s="84"/>
      <c r="C878" s="84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</row>
    <row r="879" spans="1:24" ht="12.75" x14ac:dyDescent="0.2">
      <c r="A879" s="84"/>
      <c r="B879" s="84"/>
      <c r="C879" s="84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</row>
    <row r="880" spans="1:24" ht="12.75" x14ac:dyDescent="0.2">
      <c r="A880" s="84"/>
      <c r="B880" s="84"/>
      <c r="C880" s="84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</row>
    <row r="881" spans="1:24" ht="12.75" x14ac:dyDescent="0.2">
      <c r="A881" s="84"/>
      <c r="B881" s="84"/>
      <c r="C881" s="84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</row>
    <row r="882" spans="1:24" ht="12.75" x14ac:dyDescent="0.2">
      <c r="A882" s="84"/>
      <c r="B882" s="84"/>
      <c r="C882" s="84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</row>
    <row r="883" spans="1:24" ht="12.75" x14ac:dyDescent="0.2">
      <c r="A883" s="84"/>
      <c r="B883" s="84"/>
      <c r="C883" s="84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</row>
    <row r="884" spans="1:24" ht="12.75" x14ac:dyDescent="0.2">
      <c r="A884" s="84"/>
      <c r="B884" s="84"/>
      <c r="C884" s="84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</row>
    <row r="885" spans="1:24" ht="12.75" x14ac:dyDescent="0.2">
      <c r="A885" s="84"/>
      <c r="B885" s="84"/>
      <c r="C885" s="84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</row>
    <row r="886" spans="1:24" ht="12.75" x14ac:dyDescent="0.2">
      <c r="A886" s="84"/>
      <c r="B886" s="84"/>
      <c r="C886" s="84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</row>
    <row r="887" spans="1:24" ht="12.75" x14ac:dyDescent="0.2">
      <c r="A887" s="84"/>
      <c r="B887" s="84"/>
      <c r="C887" s="84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</row>
    <row r="888" spans="1:24" ht="12.75" x14ac:dyDescent="0.2">
      <c r="A888" s="84"/>
      <c r="B888" s="84"/>
      <c r="C888" s="84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</row>
    <row r="889" spans="1:24" ht="12.75" x14ac:dyDescent="0.2">
      <c r="A889" s="84"/>
      <c r="B889" s="84"/>
      <c r="C889" s="84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</row>
    <row r="890" spans="1:24" ht="12.75" x14ac:dyDescent="0.2">
      <c r="A890" s="84"/>
      <c r="B890" s="84"/>
      <c r="C890" s="84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</row>
    <row r="891" spans="1:24" ht="12.75" x14ac:dyDescent="0.2">
      <c r="A891" s="84"/>
      <c r="B891" s="84"/>
      <c r="C891" s="84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</row>
    <row r="892" spans="1:24" ht="12.75" x14ac:dyDescent="0.2">
      <c r="A892" s="84"/>
      <c r="B892" s="84"/>
      <c r="C892" s="84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</row>
    <row r="893" spans="1:24" ht="12.75" x14ac:dyDescent="0.2">
      <c r="A893" s="84"/>
      <c r="B893" s="84"/>
      <c r="C893" s="84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</row>
    <row r="894" spans="1:24" ht="12.75" x14ac:dyDescent="0.2">
      <c r="A894" s="84"/>
      <c r="B894" s="84"/>
      <c r="C894" s="84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</row>
    <row r="895" spans="1:24" ht="12.75" x14ac:dyDescent="0.2">
      <c r="A895" s="84"/>
      <c r="B895" s="84"/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</row>
    <row r="896" spans="1:24" ht="12.75" x14ac:dyDescent="0.2">
      <c r="A896" s="84"/>
      <c r="B896" s="84"/>
      <c r="C896" s="84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</row>
    <row r="897" spans="1:24" ht="12.75" x14ac:dyDescent="0.2">
      <c r="A897" s="84"/>
      <c r="B897" s="84"/>
      <c r="C897" s="84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</row>
    <row r="898" spans="1:24" ht="12.75" x14ac:dyDescent="0.2">
      <c r="A898" s="84"/>
      <c r="B898" s="84"/>
      <c r="C898" s="84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</row>
    <row r="899" spans="1:24" ht="12.75" x14ac:dyDescent="0.2">
      <c r="A899" s="84"/>
      <c r="B899" s="84"/>
      <c r="C899" s="84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</row>
    <row r="900" spans="1:24" ht="12.75" x14ac:dyDescent="0.2">
      <c r="A900" s="84"/>
      <c r="B900" s="84"/>
      <c r="C900" s="84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</row>
    <row r="901" spans="1:24" ht="12.75" x14ac:dyDescent="0.2">
      <c r="A901" s="84"/>
      <c r="B901" s="84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</row>
    <row r="902" spans="1:24" ht="12.75" x14ac:dyDescent="0.2">
      <c r="A902" s="84"/>
      <c r="B902" s="84"/>
      <c r="C902" s="84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</row>
    <row r="903" spans="1:24" ht="12.75" x14ac:dyDescent="0.2">
      <c r="A903" s="84"/>
      <c r="B903" s="84"/>
      <c r="C903" s="84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</row>
    <row r="904" spans="1:24" ht="12.75" x14ac:dyDescent="0.2">
      <c r="A904" s="84"/>
      <c r="B904" s="84"/>
      <c r="C904" s="84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</row>
    <row r="905" spans="1:24" ht="12.75" x14ac:dyDescent="0.2">
      <c r="A905" s="84"/>
      <c r="B905" s="84"/>
      <c r="C905" s="84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</row>
    <row r="906" spans="1:24" ht="12.75" x14ac:dyDescent="0.2">
      <c r="A906" s="84"/>
      <c r="B906" s="84"/>
      <c r="C906" s="84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</row>
    <row r="907" spans="1:24" ht="12.75" x14ac:dyDescent="0.2">
      <c r="A907" s="84"/>
      <c r="B907" s="84"/>
      <c r="C907" s="84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</row>
    <row r="908" spans="1:24" ht="12.75" x14ac:dyDescent="0.2">
      <c r="A908" s="84"/>
      <c r="B908" s="84"/>
      <c r="C908" s="84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</row>
    <row r="909" spans="1:24" ht="12.75" x14ac:dyDescent="0.2">
      <c r="A909" s="84"/>
      <c r="B909" s="84"/>
      <c r="C909" s="84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</row>
    <row r="910" spans="1:24" ht="12.75" x14ac:dyDescent="0.2">
      <c r="A910" s="84"/>
      <c r="B910" s="84"/>
      <c r="C910" s="84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</row>
    <row r="911" spans="1:24" ht="12.75" x14ac:dyDescent="0.2">
      <c r="A911" s="84"/>
      <c r="B911" s="84"/>
      <c r="C911" s="84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</row>
    <row r="912" spans="1:24" ht="12.75" x14ac:dyDescent="0.2">
      <c r="A912" s="84"/>
      <c r="B912" s="84"/>
      <c r="C912" s="84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</row>
    <row r="913" spans="1:24" ht="12.75" x14ac:dyDescent="0.2">
      <c r="A913" s="84"/>
      <c r="B913" s="84"/>
      <c r="C913" s="84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</row>
    <row r="914" spans="1:24" ht="12.75" x14ac:dyDescent="0.2">
      <c r="A914" s="84"/>
      <c r="B914" s="84"/>
      <c r="C914" s="84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</row>
    <row r="915" spans="1:24" ht="12.75" x14ac:dyDescent="0.2">
      <c r="A915" s="84"/>
      <c r="B915" s="84"/>
      <c r="C915" s="84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</row>
    <row r="916" spans="1:24" ht="12.75" x14ac:dyDescent="0.2">
      <c r="A916" s="84"/>
      <c r="B916" s="84"/>
      <c r="C916" s="84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</row>
    <row r="917" spans="1:24" ht="12.75" x14ac:dyDescent="0.2">
      <c r="A917" s="84"/>
      <c r="B917" s="84"/>
      <c r="C917" s="84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</row>
    <row r="918" spans="1:24" ht="12.75" x14ac:dyDescent="0.2">
      <c r="A918" s="84"/>
      <c r="B918" s="84"/>
      <c r="C918" s="84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</row>
    <row r="919" spans="1:24" ht="12.75" x14ac:dyDescent="0.2">
      <c r="A919" s="84"/>
      <c r="B919" s="84"/>
      <c r="C919" s="84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</row>
    <row r="920" spans="1:24" ht="12.75" x14ac:dyDescent="0.2">
      <c r="A920" s="84"/>
      <c r="B920" s="84"/>
      <c r="C920" s="84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</row>
    <row r="921" spans="1:24" ht="12.75" x14ac:dyDescent="0.2">
      <c r="A921" s="84"/>
      <c r="B921" s="84"/>
      <c r="C921" s="84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</row>
    <row r="922" spans="1:24" ht="12.75" x14ac:dyDescent="0.2">
      <c r="A922" s="84"/>
      <c r="B922" s="84"/>
      <c r="C922" s="84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</row>
    <row r="923" spans="1:24" ht="12.75" x14ac:dyDescent="0.2">
      <c r="A923" s="84"/>
      <c r="B923" s="84"/>
      <c r="C923" s="84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</row>
    <row r="924" spans="1:24" ht="12.75" x14ac:dyDescent="0.2">
      <c r="A924" s="84"/>
      <c r="B924" s="84"/>
      <c r="C924" s="84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</row>
    <row r="925" spans="1:24" ht="12.75" x14ac:dyDescent="0.2">
      <c r="A925" s="84"/>
      <c r="B925" s="84"/>
      <c r="C925" s="84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</row>
    <row r="926" spans="1:24" ht="12.75" x14ac:dyDescent="0.2">
      <c r="A926" s="84"/>
      <c r="B926" s="84"/>
      <c r="C926" s="84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</row>
    <row r="927" spans="1:24" ht="12.75" x14ac:dyDescent="0.2">
      <c r="A927" s="84"/>
      <c r="B927" s="84"/>
      <c r="C927" s="84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</row>
    <row r="928" spans="1:24" ht="12.75" x14ac:dyDescent="0.2">
      <c r="A928" s="84"/>
      <c r="B928" s="84"/>
      <c r="C928" s="84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</row>
    <row r="929" spans="1:24" ht="12.75" x14ac:dyDescent="0.2">
      <c r="A929" s="84"/>
      <c r="B929" s="84"/>
      <c r="C929" s="84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</row>
    <row r="930" spans="1:24" ht="12.75" x14ac:dyDescent="0.2">
      <c r="A930" s="84"/>
      <c r="B930" s="84"/>
      <c r="C930" s="84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</row>
    <row r="931" spans="1:24" ht="12.75" x14ac:dyDescent="0.2">
      <c r="A931" s="84"/>
      <c r="B931" s="84"/>
      <c r="C931" s="84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</row>
    <row r="932" spans="1:24" ht="12.75" x14ac:dyDescent="0.2">
      <c r="A932" s="84"/>
      <c r="B932" s="84"/>
      <c r="C932" s="84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</row>
    <row r="933" spans="1:24" ht="12.75" x14ac:dyDescent="0.2">
      <c r="A933" s="84"/>
      <c r="B933" s="84"/>
      <c r="C933" s="84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</row>
    <row r="934" spans="1:24" ht="12.75" x14ac:dyDescent="0.2">
      <c r="A934" s="84"/>
      <c r="B934" s="84"/>
      <c r="C934" s="84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</row>
    <row r="935" spans="1:24" ht="12.75" x14ac:dyDescent="0.2">
      <c r="A935" s="84"/>
      <c r="B935" s="84"/>
      <c r="C935" s="84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</row>
    <row r="936" spans="1:24" ht="12.75" x14ac:dyDescent="0.2">
      <c r="A936" s="84"/>
      <c r="B936" s="84"/>
      <c r="C936" s="84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</row>
    <row r="937" spans="1:24" ht="12.75" x14ac:dyDescent="0.2">
      <c r="A937" s="84"/>
      <c r="B937" s="84"/>
      <c r="C937" s="84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</row>
    <row r="938" spans="1:24" ht="12.75" x14ac:dyDescent="0.2">
      <c r="A938" s="84"/>
      <c r="B938" s="84"/>
      <c r="C938" s="84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</row>
    <row r="939" spans="1:24" ht="12.75" x14ac:dyDescent="0.2">
      <c r="A939" s="84"/>
      <c r="B939" s="84"/>
      <c r="C939" s="84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</row>
    <row r="940" spans="1:24" ht="12.75" x14ac:dyDescent="0.2">
      <c r="A940" s="84"/>
      <c r="B940" s="84"/>
      <c r="C940" s="84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</row>
    <row r="941" spans="1:24" ht="12.75" x14ac:dyDescent="0.2">
      <c r="A941" s="84"/>
      <c r="B941" s="84"/>
      <c r="C941" s="84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</row>
    <row r="942" spans="1:24" ht="12.75" x14ac:dyDescent="0.2">
      <c r="A942" s="84"/>
      <c r="B942" s="84"/>
      <c r="C942" s="84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</row>
    <row r="943" spans="1:24" ht="12.75" x14ac:dyDescent="0.2">
      <c r="A943" s="84"/>
      <c r="B943" s="84"/>
      <c r="C943" s="84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</row>
    <row r="944" spans="1:24" ht="12.75" x14ac:dyDescent="0.2">
      <c r="A944" s="84"/>
      <c r="B944" s="84"/>
      <c r="C944" s="84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</row>
    <row r="945" spans="1:24" ht="12.75" x14ac:dyDescent="0.2">
      <c r="A945" s="84"/>
      <c r="B945" s="84"/>
      <c r="C945" s="84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</row>
    <row r="946" spans="1:24" ht="12.75" x14ac:dyDescent="0.2">
      <c r="A946" s="84"/>
      <c r="B946" s="84"/>
      <c r="C946" s="84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</row>
    <row r="947" spans="1:24" ht="12.75" x14ac:dyDescent="0.2">
      <c r="A947" s="84"/>
      <c r="B947" s="84"/>
      <c r="C947" s="84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</row>
    <row r="948" spans="1:24" ht="12.75" x14ac:dyDescent="0.2">
      <c r="A948" s="84"/>
      <c r="B948" s="84"/>
      <c r="C948" s="84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</row>
    <row r="949" spans="1:24" ht="12.75" x14ac:dyDescent="0.2">
      <c r="A949" s="84"/>
      <c r="B949" s="84"/>
      <c r="C949" s="84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</row>
    <row r="950" spans="1:24" ht="12.75" x14ac:dyDescent="0.2">
      <c r="A950" s="84"/>
      <c r="B950" s="84"/>
      <c r="C950" s="84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</row>
    <row r="951" spans="1:24" ht="12.75" x14ac:dyDescent="0.2">
      <c r="A951" s="84"/>
      <c r="B951" s="84"/>
      <c r="C951" s="84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</row>
    <row r="952" spans="1:24" ht="12.75" x14ac:dyDescent="0.2">
      <c r="A952" s="84"/>
      <c r="B952" s="84"/>
      <c r="C952" s="84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</row>
    <row r="953" spans="1:24" ht="12.75" x14ac:dyDescent="0.2">
      <c r="A953" s="84"/>
      <c r="B953" s="84"/>
      <c r="C953" s="84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</row>
    <row r="954" spans="1:24" ht="12.75" x14ac:dyDescent="0.2">
      <c r="A954" s="84"/>
      <c r="B954" s="84"/>
      <c r="C954" s="84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</row>
    <row r="955" spans="1:24" ht="12.75" x14ac:dyDescent="0.2">
      <c r="A955" s="84"/>
      <c r="B955" s="84"/>
      <c r="C955" s="84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</row>
    <row r="956" spans="1:24" ht="12.75" x14ac:dyDescent="0.2">
      <c r="A956" s="84"/>
      <c r="B956" s="84"/>
      <c r="C956" s="84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</row>
    <row r="957" spans="1:24" ht="12.75" x14ac:dyDescent="0.2">
      <c r="A957" s="84"/>
      <c r="B957" s="84"/>
      <c r="C957" s="84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</row>
    <row r="958" spans="1:24" ht="12.75" x14ac:dyDescent="0.2">
      <c r="A958" s="84"/>
      <c r="B958" s="84"/>
      <c r="C958" s="84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</row>
    <row r="959" spans="1:24" ht="12.75" x14ac:dyDescent="0.2">
      <c r="A959" s="84"/>
      <c r="B959" s="84"/>
      <c r="C959" s="84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</row>
    <row r="960" spans="1:24" ht="12.75" x14ac:dyDescent="0.2">
      <c r="A960" s="84"/>
      <c r="B960" s="84"/>
      <c r="C960" s="84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</row>
    <row r="961" spans="1:24" ht="12.75" x14ac:dyDescent="0.2">
      <c r="A961" s="84"/>
      <c r="B961" s="84"/>
      <c r="C961" s="84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</row>
    <row r="962" spans="1:24" ht="12.75" x14ac:dyDescent="0.2">
      <c r="A962" s="84"/>
      <c r="B962" s="84"/>
      <c r="C962" s="84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</row>
    <row r="963" spans="1:24" ht="12.75" x14ac:dyDescent="0.2">
      <c r="A963" s="84"/>
      <c r="B963" s="84"/>
      <c r="C963" s="84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</row>
    <row r="964" spans="1:24" ht="12.75" x14ac:dyDescent="0.2">
      <c r="A964" s="84"/>
      <c r="B964" s="84"/>
      <c r="C964" s="84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</row>
    <row r="965" spans="1:24" ht="12.75" x14ac:dyDescent="0.2">
      <c r="A965" s="84"/>
      <c r="B965" s="84"/>
      <c r="C965" s="84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</row>
    <row r="966" spans="1:24" ht="12.75" x14ac:dyDescent="0.2">
      <c r="A966" s="84"/>
      <c r="B966" s="84"/>
      <c r="C966" s="84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</row>
    <row r="967" spans="1:24" ht="12.75" x14ac:dyDescent="0.2">
      <c r="A967" s="84"/>
      <c r="B967" s="84"/>
      <c r="C967" s="84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</row>
    <row r="968" spans="1:24" ht="12.75" x14ac:dyDescent="0.2">
      <c r="A968" s="84"/>
      <c r="B968" s="84"/>
      <c r="C968" s="84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</row>
    <row r="969" spans="1:24" ht="12.75" x14ac:dyDescent="0.2">
      <c r="A969" s="84"/>
      <c r="B969" s="84"/>
      <c r="C969" s="84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</row>
    <row r="970" spans="1:24" ht="12.75" x14ac:dyDescent="0.2">
      <c r="A970" s="84"/>
      <c r="B970" s="84"/>
      <c r="C970" s="84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</row>
    <row r="971" spans="1:24" ht="12.75" x14ac:dyDescent="0.2">
      <c r="A971" s="84"/>
      <c r="B971" s="84"/>
      <c r="C971" s="84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</row>
    <row r="972" spans="1:24" ht="12.75" x14ac:dyDescent="0.2">
      <c r="A972" s="84"/>
      <c r="B972" s="84"/>
      <c r="C972" s="84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</row>
    <row r="973" spans="1:24" ht="12.75" x14ac:dyDescent="0.2">
      <c r="A973" s="84"/>
      <c r="B973" s="84"/>
      <c r="C973" s="84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</row>
    <row r="974" spans="1:24" ht="12.75" x14ac:dyDescent="0.2">
      <c r="A974" s="84"/>
      <c r="B974" s="84"/>
      <c r="C974" s="84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</row>
    <row r="975" spans="1:24" ht="12.75" x14ac:dyDescent="0.2">
      <c r="A975" s="84"/>
      <c r="B975" s="84"/>
      <c r="C975" s="84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</row>
    <row r="976" spans="1:24" ht="12.75" x14ac:dyDescent="0.2">
      <c r="A976" s="84"/>
      <c r="B976" s="84"/>
      <c r="C976" s="84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</row>
    <row r="977" spans="1:24" ht="12.75" x14ac:dyDescent="0.2">
      <c r="A977" s="84"/>
      <c r="B977" s="84"/>
      <c r="C977" s="84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</row>
    <row r="978" spans="1:24" ht="12.75" x14ac:dyDescent="0.2">
      <c r="A978" s="84"/>
      <c r="B978" s="84"/>
      <c r="C978" s="84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</row>
    <row r="979" spans="1:24" ht="12.75" x14ac:dyDescent="0.2">
      <c r="A979" s="84"/>
      <c r="B979" s="84"/>
      <c r="C979" s="84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</row>
    <row r="980" spans="1:24" ht="12.75" x14ac:dyDescent="0.2">
      <c r="A980" s="84"/>
      <c r="B980" s="84"/>
      <c r="C980" s="84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</row>
    <row r="981" spans="1:24" ht="12.75" x14ac:dyDescent="0.2">
      <c r="A981" s="84"/>
      <c r="B981" s="84"/>
      <c r="C981" s="84"/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  <c r="X981" s="84"/>
    </row>
    <row r="982" spans="1:24" ht="12.75" x14ac:dyDescent="0.2">
      <c r="A982" s="84"/>
      <c r="B982" s="84"/>
      <c r="C982" s="84"/>
      <c r="D982" s="84"/>
      <c r="E982" s="84"/>
      <c r="F982" s="84"/>
      <c r="G982" s="84"/>
      <c r="H982" s="84"/>
      <c r="I982" s="84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  <c r="X982" s="84"/>
    </row>
    <row r="983" spans="1:24" ht="12.75" x14ac:dyDescent="0.2">
      <c r="A983" s="84"/>
      <c r="B983" s="84"/>
      <c r="C983" s="84"/>
      <c r="D983" s="84"/>
      <c r="E983" s="84"/>
      <c r="F983" s="84"/>
      <c r="G983" s="84"/>
      <c r="H983" s="84"/>
      <c r="I983" s="84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  <c r="X983" s="84"/>
    </row>
    <row r="984" spans="1:24" ht="12.75" x14ac:dyDescent="0.2">
      <c r="A984" s="84"/>
      <c r="B984" s="84"/>
      <c r="C984" s="84"/>
      <c r="D984" s="84"/>
      <c r="E984" s="84"/>
      <c r="F984" s="84"/>
      <c r="G984" s="84"/>
      <c r="H984" s="84"/>
      <c r="I984" s="84"/>
      <c r="J984" s="84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  <c r="W984" s="84"/>
      <c r="X984" s="84"/>
    </row>
    <row r="985" spans="1:24" ht="12.75" x14ac:dyDescent="0.2">
      <c r="A985" s="84"/>
      <c r="B985" s="84"/>
      <c r="C985" s="84"/>
      <c r="D985" s="84"/>
      <c r="E985" s="84"/>
      <c r="F985" s="84"/>
      <c r="G985" s="84"/>
      <c r="H985" s="84"/>
      <c r="I985" s="84"/>
      <c r="J985" s="84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  <c r="W985" s="84"/>
      <c r="X985" s="84"/>
    </row>
    <row r="986" spans="1:24" ht="12.75" x14ac:dyDescent="0.2">
      <c r="A986" s="84"/>
      <c r="B986" s="84"/>
      <c r="C986" s="84"/>
      <c r="D986" s="84"/>
      <c r="E986" s="84"/>
      <c r="F986" s="84"/>
      <c r="G986" s="84"/>
      <c r="H986" s="84"/>
      <c r="I986" s="84"/>
      <c r="J986" s="84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  <c r="W986" s="84"/>
      <c r="X986" s="84"/>
    </row>
    <row r="987" spans="1:24" ht="12.75" x14ac:dyDescent="0.2">
      <c r="A987" s="84"/>
      <c r="B987" s="84"/>
      <c r="C987" s="84"/>
      <c r="D987" s="84"/>
      <c r="E987" s="84"/>
      <c r="F987" s="84"/>
      <c r="G987" s="84"/>
      <c r="H987" s="84"/>
      <c r="I987" s="84"/>
      <c r="J987" s="84"/>
      <c r="K987" s="84"/>
      <c r="L987" s="84"/>
      <c r="M987" s="84"/>
      <c r="N987" s="84"/>
      <c r="O987" s="84"/>
      <c r="P987" s="84"/>
      <c r="Q987" s="84"/>
      <c r="R987" s="84"/>
      <c r="S987" s="84"/>
      <c r="T987" s="84"/>
      <c r="U987" s="84"/>
      <c r="V987" s="84"/>
      <c r="W987" s="84"/>
      <c r="X987" s="84"/>
    </row>
    <row r="988" spans="1:24" ht="12.75" x14ac:dyDescent="0.2">
      <c r="A988" s="84"/>
      <c r="B988" s="84"/>
      <c r="C988" s="84"/>
      <c r="D988" s="84"/>
      <c r="E988" s="84"/>
      <c r="F988" s="84"/>
      <c r="G988" s="84"/>
      <c r="H988" s="84"/>
      <c r="I988" s="84"/>
      <c r="J988" s="84"/>
      <c r="K988" s="84"/>
      <c r="L988" s="84"/>
      <c r="M988" s="84"/>
      <c r="N988" s="84"/>
      <c r="O988" s="84"/>
      <c r="P988" s="84"/>
      <c r="Q988" s="84"/>
      <c r="R988" s="84"/>
      <c r="S988" s="84"/>
      <c r="T988" s="84"/>
      <c r="U988" s="84"/>
      <c r="V988" s="84"/>
      <c r="W988" s="84"/>
      <c r="X988" s="84"/>
    </row>
    <row r="989" spans="1:24" ht="12.75" x14ac:dyDescent="0.2">
      <c r="A989" s="84"/>
      <c r="B989" s="84"/>
      <c r="C989" s="84"/>
      <c r="D989" s="84"/>
      <c r="E989" s="84"/>
      <c r="F989" s="84"/>
      <c r="G989" s="84"/>
      <c r="H989" s="84"/>
      <c r="I989" s="84"/>
      <c r="J989" s="84"/>
      <c r="K989" s="84"/>
      <c r="L989" s="84"/>
      <c r="M989" s="84"/>
      <c r="N989" s="84"/>
      <c r="O989" s="84"/>
      <c r="P989" s="84"/>
      <c r="Q989" s="84"/>
      <c r="R989" s="84"/>
      <c r="S989" s="84"/>
      <c r="T989" s="84"/>
      <c r="U989" s="84"/>
      <c r="V989" s="84"/>
      <c r="W989" s="84"/>
      <c r="X989" s="84"/>
    </row>
    <row r="990" spans="1:24" ht="12.75" x14ac:dyDescent="0.2">
      <c r="A990" s="84"/>
      <c r="B990" s="84"/>
      <c r="C990" s="84"/>
      <c r="D990" s="84"/>
      <c r="E990" s="84"/>
      <c r="F990" s="84"/>
      <c r="G990" s="84"/>
      <c r="H990" s="84"/>
      <c r="I990" s="84"/>
      <c r="J990" s="84"/>
      <c r="K990" s="84"/>
      <c r="L990" s="84"/>
      <c r="M990" s="84"/>
      <c r="N990" s="84"/>
      <c r="O990" s="84"/>
      <c r="P990" s="84"/>
      <c r="Q990" s="84"/>
      <c r="R990" s="84"/>
      <c r="S990" s="84"/>
      <c r="T990" s="84"/>
      <c r="U990" s="84"/>
      <c r="V990" s="84"/>
      <c r="W990" s="84"/>
      <c r="X990" s="84"/>
    </row>
    <row r="991" spans="1:24" ht="12.75" x14ac:dyDescent="0.2">
      <c r="A991" s="84"/>
      <c r="B991" s="84"/>
      <c r="C991" s="84"/>
      <c r="D991" s="84"/>
      <c r="E991" s="84"/>
      <c r="F991" s="84"/>
      <c r="G991" s="84"/>
      <c r="H991" s="84"/>
      <c r="I991" s="84"/>
      <c r="J991" s="84"/>
      <c r="K991" s="84"/>
      <c r="L991" s="84"/>
      <c r="M991" s="84"/>
      <c r="N991" s="84"/>
      <c r="O991" s="84"/>
      <c r="P991" s="84"/>
      <c r="Q991" s="84"/>
      <c r="R991" s="84"/>
      <c r="S991" s="84"/>
      <c r="T991" s="84"/>
      <c r="U991" s="84"/>
      <c r="V991" s="84"/>
      <c r="W991" s="84"/>
      <c r="X991" s="84"/>
    </row>
    <row r="992" spans="1:24" ht="12.75" x14ac:dyDescent="0.2">
      <c r="A992" s="84"/>
      <c r="B992" s="84"/>
      <c r="C992" s="84"/>
      <c r="D992" s="84"/>
      <c r="E992" s="84"/>
      <c r="F992" s="84"/>
      <c r="G992" s="84"/>
      <c r="H992" s="84"/>
      <c r="I992" s="84"/>
      <c r="J992" s="84"/>
      <c r="K992" s="84"/>
      <c r="L992" s="84"/>
      <c r="M992" s="84"/>
      <c r="N992" s="84"/>
      <c r="O992" s="84"/>
      <c r="P992" s="84"/>
      <c r="Q992" s="84"/>
      <c r="R992" s="84"/>
      <c r="S992" s="84"/>
      <c r="T992" s="84"/>
      <c r="U992" s="84"/>
      <c r="V992" s="84"/>
      <c r="W992" s="84"/>
      <c r="X992" s="84"/>
    </row>
    <row r="993" spans="1:24" ht="12.75" x14ac:dyDescent="0.2">
      <c r="A993" s="84"/>
      <c r="B993" s="84"/>
      <c r="C993" s="84"/>
      <c r="D993" s="84"/>
      <c r="E993" s="84"/>
      <c r="F993" s="84"/>
      <c r="G993" s="84"/>
      <c r="H993" s="84"/>
      <c r="I993" s="84"/>
      <c r="J993" s="84"/>
      <c r="K993" s="84"/>
      <c r="L993" s="84"/>
      <c r="M993" s="84"/>
      <c r="N993" s="84"/>
      <c r="O993" s="84"/>
      <c r="P993" s="84"/>
      <c r="Q993" s="84"/>
      <c r="R993" s="84"/>
      <c r="S993" s="84"/>
      <c r="T993" s="84"/>
      <c r="U993" s="84"/>
      <c r="V993" s="84"/>
      <c r="W993" s="84"/>
      <c r="X993" s="84"/>
    </row>
    <row r="994" spans="1:24" ht="12.75" x14ac:dyDescent="0.2">
      <c r="A994" s="84"/>
      <c r="B994" s="84"/>
      <c r="C994" s="84"/>
      <c r="D994" s="84"/>
      <c r="E994" s="84"/>
      <c r="F994" s="84"/>
      <c r="G994" s="84"/>
      <c r="H994" s="84"/>
      <c r="I994" s="84"/>
      <c r="J994" s="84"/>
      <c r="K994" s="84"/>
      <c r="L994" s="84"/>
      <c r="M994" s="84"/>
      <c r="N994" s="84"/>
      <c r="O994" s="84"/>
      <c r="P994" s="84"/>
      <c r="Q994" s="84"/>
      <c r="R994" s="84"/>
      <c r="S994" s="84"/>
      <c r="T994" s="84"/>
      <c r="U994" s="84"/>
      <c r="V994" s="84"/>
      <c r="W994" s="84"/>
      <c r="X994" s="84"/>
    </row>
    <row r="995" spans="1:24" ht="12.75" x14ac:dyDescent="0.2">
      <c r="A995" s="84"/>
      <c r="B995" s="84"/>
      <c r="C995" s="84"/>
      <c r="D995" s="84"/>
      <c r="E995" s="84"/>
      <c r="F995" s="84"/>
      <c r="G995" s="84"/>
      <c r="H995" s="84"/>
      <c r="I995" s="84"/>
      <c r="J995" s="84"/>
      <c r="K995" s="84"/>
      <c r="L995" s="84"/>
      <c r="M995" s="84"/>
      <c r="N995" s="84"/>
      <c r="O995" s="84"/>
      <c r="P995" s="84"/>
      <c r="Q995" s="84"/>
      <c r="R995" s="84"/>
      <c r="S995" s="84"/>
      <c r="T995" s="84"/>
      <c r="U995" s="84"/>
      <c r="V995" s="84"/>
      <c r="W995" s="84"/>
      <c r="X995" s="84"/>
    </row>
    <row r="996" spans="1:24" ht="12.75" x14ac:dyDescent="0.2">
      <c r="A996" s="84"/>
      <c r="B996" s="84"/>
      <c r="C996" s="84"/>
      <c r="D996" s="84"/>
      <c r="E996" s="84"/>
      <c r="F996" s="84"/>
      <c r="G996" s="84"/>
      <c r="H996" s="84"/>
      <c r="I996" s="84"/>
      <c r="J996" s="84"/>
      <c r="K996" s="84"/>
      <c r="L996" s="84"/>
      <c r="M996" s="84"/>
      <c r="N996" s="84"/>
      <c r="O996" s="84"/>
      <c r="P996" s="84"/>
      <c r="Q996" s="84"/>
      <c r="R996" s="84"/>
      <c r="S996" s="84"/>
      <c r="T996" s="84"/>
      <c r="U996" s="84"/>
      <c r="V996" s="84"/>
      <c r="W996" s="84"/>
      <c r="X996" s="84"/>
    </row>
    <row r="997" spans="1:24" ht="12.75" x14ac:dyDescent="0.2">
      <c r="A997" s="84"/>
      <c r="B997" s="84"/>
      <c r="C997" s="84"/>
      <c r="D997" s="84"/>
      <c r="E997" s="84"/>
      <c r="F997" s="84"/>
      <c r="G997" s="84"/>
      <c r="H997" s="84"/>
      <c r="I997" s="84"/>
      <c r="J997" s="84"/>
      <c r="K997" s="84"/>
      <c r="L997" s="84"/>
      <c r="M997" s="84"/>
      <c r="N997" s="84"/>
      <c r="O997" s="84"/>
      <c r="P997" s="84"/>
      <c r="Q997" s="84"/>
      <c r="R997" s="84"/>
      <c r="S997" s="84"/>
      <c r="T997" s="84"/>
      <c r="U997" s="84"/>
      <c r="V997" s="84"/>
      <c r="W997" s="84"/>
      <c r="X997" s="84"/>
    </row>
    <row r="998" spans="1:24" ht="12.75" x14ac:dyDescent="0.2">
      <c r="A998" s="84"/>
      <c r="B998" s="84"/>
      <c r="C998" s="84"/>
      <c r="D998" s="84"/>
      <c r="E998" s="84"/>
      <c r="F998" s="84"/>
      <c r="G998" s="84"/>
      <c r="H998" s="84"/>
      <c r="I998" s="84"/>
      <c r="J998" s="84"/>
      <c r="K998" s="84"/>
      <c r="L998" s="84"/>
      <c r="M998" s="84"/>
      <c r="N998" s="84"/>
      <c r="O998" s="84"/>
      <c r="P998" s="84"/>
      <c r="Q998" s="84"/>
      <c r="R998" s="84"/>
      <c r="S998" s="84"/>
      <c r="T998" s="84"/>
      <c r="U998" s="84"/>
      <c r="V998" s="84"/>
      <c r="W998" s="84"/>
      <c r="X998" s="84"/>
    </row>
    <row r="999" spans="1:24" ht="12.75" x14ac:dyDescent="0.2">
      <c r="A999" s="84"/>
      <c r="B999" s="84"/>
      <c r="C999" s="84"/>
      <c r="D999" s="84"/>
      <c r="E999" s="84"/>
      <c r="F999" s="84"/>
      <c r="G999" s="84"/>
      <c r="H999" s="84"/>
      <c r="I999" s="84"/>
      <c r="J999" s="84"/>
      <c r="K999" s="84"/>
      <c r="L999" s="84"/>
      <c r="M999" s="84"/>
      <c r="N999" s="84"/>
      <c r="O999" s="84"/>
      <c r="P999" s="84"/>
      <c r="Q999" s="84"/>
      <c r="R999" s="84"/>
      <c r="S999" s="84"/>
      <c r="T999" s="84"/>
      <c r="U999" s="84"/>
      <c r="V999" s="84"/>
      <c r="W999" s="84"/>
      <c r="X999" s="84"/>
    </row>
    <row r="1000" spans="1:24" ht="12.75" x14ac:dyDescent="0.2">
      <c r="A1000" s="84"/>
      <c r="B1000" s="84"/>
      <c r="C1000" s="84"/>
      <c r="D1000" s="84"/>
      <c r="E1000" s="84"/>
      <c r="F1000" s="84"/>
      <c r="G1000" s="84"/>
      <c r="H1000" s="84"/>
      <c r="I1000" s="84"/>
      <c r="J1000" s="84"/>
      <c r="K1000" s="84"/>
      <c r="L1000" s="84"/>
      <c r="M1000" s="84"/>
      <c r="N1000" s="84"/>
      <c r="O1000" s="84"/>
      <c r="P1000" s="84"/>
      <c r="Q1000" s="84"/>
      <c r="R1000" s="84"/>
      <c r="S1000" s="84"/>
      <c r="T1000" s="84"/>
      <c r="U1000" s="84"/>
      <c r="V1000" s="84"/>
      <c r="W1000" s="84"/>
      <c r="X1000" s="84"/>
    </row>
  </sheetData>
  <mergeCells count="5">
    <mergeCell ref="B2:I2"/>
    <mergeCell ref="B6:B7"/>
    <mergeCell ref="B13:I13"/>
    <mergeCell ref="B17:B22"/>
    <mergeCell ref="B24:I24"/>
  </mergeCells>
  <hyperlinks>
    <hyperlink ref="B3" r:id="rId1" xr:uid="{00000000-0004-0000-0200-000000000000}"/>
    <hyperlink ref="B14" r:id="rId2" xr:uid="{00000000-0004-0000-0200-000001000000}"/>
    <hyperlink ref="B25" r:id="rId3" xr:uid="{00000000-0004-0000-02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Comp. precios en salas de FIAV</vt:lpstr>
      <vt:lpstr>Festivales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DIAZ CASTRO</dc:creator>
  <cp:lastModifiedBy>JUAN MANUEL DÍAZ C</cp:lastModifiedBy>
  <dcterms:created xsi:type="dcterms:W3CDTF">2024-07-15T15:31:43Z</dcterms:created>
  <dcterms:modified xsi:type="dcterms:W3CDTF">2024-07-16T13:44:10Z</dcterms:modified>
</cp:coreProperties>
</file>